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ICC 2024-2025/ICC Website Tracker/"/>
    </mc:Choice>
  </mc:AlternateContent>
  <xr:revisionPtr revIDLastSave="0" documentId="8_{0836F43E-68DB-40C9-91EF-C91EC968FC04}" xr6:coauthVersionLast="47" xr6:coauthVersionMax="47" xr10:uidLastSave="{00000000-0000-0000-0000-000000000000}"/>
  <workbookProtection workbookAlgorithmName="SHA-512" workbookHashValue="gvbb9yUxm1RBX6yDoGcFzLf4ZIzTyds8voXSYn6QYIdRoUKvpb23BJmTuUwJid+JSk+T9n0QJYCCnbQkusNzqw==" workbookSaltValue="XlcZ6bzNyBqUgZiuR+c3CQ==" workbookSpinCount="100000" lockStructure="1"/>
  <bookViews>
    <workbookView xWindow="-108" yWindow="-108" windowWidth="23256" windowHeight="12456" firstSheet="2" activeTab="2" xr2:uid="{A10C80D1-548F-41F1-B3C8-0C2EF1C0B97D}"/>
  </bookViews>
  <sheets>
    <sheet name="ICC Raw Data" sheetId="1" state="hidden" r:id="rId1"/>
    <sheet name="Data" sheetId="3" state="hidden" r:id="rId2"/>
    <sheet name="Councils" sheetId="2" r:id="rId3"/>
    <sheet name="Districts" sheetId="5" r:id="rId4"/>
    <sheet name="Numbers" sheetId="4" state="hidden" r:id="rId5"/>
  </sheets>
  <definedNames>
    <definedName name="_xlnm._FilterDatabase" localSheetId="4" hidden="1">Numbers!$F$1:$I$168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8" i="3"/>
  <c r="D19" i="3"/>
  <c r="D20" i="3"/>
  <c r="D21" i="3"/>
  <c r="D22" i="3"/>
  <c r="D23" i="3"/>
  <c r="D24" i="3"/>
  <c r="D25" i="3"/>
  <c r="D26" i="3"/>
  <c r="D30" i="3"/>
  <c r="D31" i="3"/>
  <c r="D32" i="3"/>
  <c r="D33" i="3"/>
  <c r="D34" i="3"/>
  <c r="D35" i="3"/>
  <c r="D36" i="3"/>
  <c r="D37" i="3"/>
  <c r="D38" i="3"/>
  <c r="D42" i="3"/>
  <c r="D43" i="3"/>
  <c r="D44" i="3"/>
  <c r="D45" i="3"/>
  <c r="D46" i="3"/>
  <c r="D47" i="3"/>
  <c r="D48" i="3"/>
  <c r="D49" i="3"/>
  <c r="D50" i="3"/>
  <c r="D54" i="3"/>
  <c r="D55" i="3"/>
  <c r="D56" i="3"/>
  <c r="D57" i="3"/>
  <c r="D58" i="3"/>
  <c r="D59" i="3"/>
  <c r="D60" i="3"/>
  <c r="D61" i="3"/>
  <c r="D62" i="3"/>
  <c r="D66" i="3"/>
  <c r="D67" i="3"/>
  <c r="D68" i="3"/>
  <c r="D69" i="3"/>
  <c r="D70" i="3"/>
  <c r="D71" i="3"/>
  <c r="D72" i="3"/>
  <c r="D73" i="3"/>
  <c r="D74" i="3"/>
  <c r="D78" i="3"/>
  <c r="D79" i="3"/>
  <c r="D80" i="3"/>
  <c r="D81" i="3"/>
  <c r="D82" i="3"/>
  <c r="D83" i="3"/>
  <c r="D84" i="3"/>
  <c r="D85" i="3"/>
  <c r="D86" i="3"/>
  <c r="D90" i="3"/>
  <c r="D91" i="3"/>
  <c r="D92" i="3"/>
  <c r="D93" i="3"/>
  <c r="D94" i="3"/>
  <c r="D95" i="3"/>
  <c r="D96" i="3"/>
  <c r="D97" i="3"/>
  <c r="D98" i="3"/>
  <c r="D102" i="3"/>
  <c r="D103" i="3"/>
  <c r="D104" i="3"/>
  <c r="D105" i="3"/>
  <c r="D106" i="3"/>
  <c r="D107" i="3"/>
  <c r="D108" i="3"/>
  <c r="D109" i="3"/>
  <c r="D110" i="3"/>
  <c r="D114" i="3"/>
  <c r="D115" i="3"/>
  <c r="D116" i="3"/>
  <c r="D117" i="3"/>
  <c r="D118" i="3"/>
  <c r="D119" i="3"/>
  <c r="D120" i="3"/>
  <c r="D121" i="3"/>
  <c r="D122" i="3"/>
  <c r="D126" i="3"/>
  <c r="D127" i="3"/>
  <c r="D128" i="3"/>
  <c r="D129" i="3"/>
  <c r="D130" i="3"/>
  <c r="D131" i="3"/>
  <c r="D132" i="3"/>
  <c r="D133" i="3"/>
  <c r="D134" i="3"/>
  <c r="D138" i="3"/>
  <c r="D139" i="3"/>
  <c r="D140" i="3"/>
  <c r="D141" i="3"/>
  <c r="D142" i="3"/>
  <c r="D143" i="3"/>
  <c r="D144" i="3"/>
  <c r="D145" i="3"/>
  <c r="D146" i="3"/>
  <c r="D150" i="3"/>
  <c r="D151" i="3"/>
  <c r="D152" i="3"/>
  <c r="D153" i="3"/>
  <c r="D154" i="3"/>
  <c r="D155" i="3"/>
  <c r="D156" i="3"/>
  <c r="D157" i="3"/>
  <c r="D158" i="3"/>
  <c r="D162" i="3"/>
  <c r="D163" i="3"/>
  <c r="D164" i="3"/>
  <c r="D165" i="3"/>
  <c r="D166" i="3"/>
  <c r="D167" i="3"/>
  <c r="D168" i="3"/>
  <c r="D2" i="3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2" i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2" i="3"/>
  <c r="E3" i="3"/>
  <c r="D3" i="3" s="1"/>
  <c r="E4" i="3"/>
  <c r="D4" i="3" s="1"/>
  <c r="E5" i="3"/>
  <c r="D5" i="3" s="1"/>
  <c r="E6" i="3"/>
  <c r="E7" i="3"/>
  <c r="E8" i="3"/>
  <c r="E9" i="3"/>
  <c r="E10" i="3"/>
  <c r="E11" i="3"/>
  <c r="E12" i="3"/>
  <c r="E13" i="3"/>
  <c r="E14" i="3"/>
  <c r="E15" i="3"/>
  <c r="D15" i="3" s="1"/>
  <c r="E16" i="3"/>
  <c r="D16" i="3" s="1"/>
  <c r="E17" i="3"/>
  <c r="D17" i="3" s="1"/>
  <c r="E18" i="3"/>
  <c r="E19" i="3"/>
  <c r="E20" i="3"/>
  <c r="E21" i="3"/>
  <c r="E22" i="3"/>
  <c r="E23" i="3"/>
  <c r="E24" i="3"/>
  <c r="E25" i="3"/>
  <c r="E26" i="3"/>
  <c r="E27" i="3"/>
  <c r="D27" i="3" s="1"/>
  <c r="E28" i="3"/>
  <c r="D28" i="3" s="1"/>
  <c r="E29" i="3"/>
  <c r="D29" i="3" s="1"/>
  <c r="E30" i="3"/>
  <c r="E31" i="3"/>
  <c r="E32" i="3"/>
  <c r="E33" i="3"/>
  <c r="E34" i="3"/>
  <c r="E35" i="3"/>
  <c r="E36" i="3"/>
  <c r="E37" i="3"/>
  <c r="E38" i="3"/>
  <c r="E39" i="3"/>
  <c r="D39" i="3" s="1"/>
  <c r="E40" i="3"/>
  <c r="D40" i="3" s="1"/>
  <c r="E41" i="3"/>
  <c r="D41" i="3" s="1"/>
  <c r="E42" i="3"/>
  <c r="E43" i="3"/>
  <c r="E44" i="3"/>
  <c r="E45" i="3"/>
  <c r="E46" i="3"/>
  <c r="E47" i="3"/>
  <c r="E48" i="3"/>
  <c r="E49" i="3"/>
  <c r="E50" i="3"/>
  <c r="E51" i="3"/>
  <c r="D51" i="3" s="1"/>
  <c r="E52" i="3"/>
  <c r="D52" i="3" s="1"/>
  <c r="E53" i="3"/>
  <c r="D53" i="3" s="1"/>
  <c r="E54" i="3"/>
  <c r="E55" i="3"/>
  <c r="E56" i="3"/>
  <c r="E57" i="3"/>
  <c r="E58" i="3"/>
  <c r="E59" i="3"/>
  <c r="E60" i="3"/>
  <c r="E61" i="3"/>
  <c r="E62" i="3"/>
  <c r="E63" i="3"/>
  <c r="D63" i="3" s="1"/>
  <c r="E64" i="3"/>
  <c r="D64" i="3" s="1"/>
  <c r="E65" i="3"/>
  <c r="D65" i="3" s="1"/>
  <c r="E66" i="3"/>
  <c r="E67" i="3"/>
  <c r="E68" i="3"/>
  <c r="E69" i="3"/>
  <c r="E70" i="3"/>
  <c r="E71" i="3"/>
  <c r="E72" i="3"/>
  <c r="E73" i="3"/>
  <c r="E74" i="3"/>
  <c r="E75" i="3"/>
  <c r="D75" i="3" s="1"/>
  <c r="E76" i="3"/>
  <c r="D76" i="3" s="1"/>
  <c r="E77" i="3"/>
  <c r="D77" i="3" s="1"/>
  <c r="E78" i="3"/>
  <c r="E79" i="3"/>
  <c r="E80" i="3"/>
  <c r="E81" i="3"/>
  <c r="E82" i="3"/>
  <c r="E83" i="3"/>
  <c r="E84" i="3"/>
  <c r="E85" i="3"/>
  <c r="E86" i="3"/>
  <c r="E87" i="3"/>
  <c r="D87" i="3" s="1"/>
  <c r="E88" i="3"/>
  <c r="D88" i="3" s="1"/>
  <c r="E89" i="3"/>
  <c r="D89" i="3" s="1"/>
  <c r="E90" i="3"/>
  <c r="E91" i="3"/>
  <c r="E92" i="3"/>
  <c r="E93" i="3"/>
  <c r="E94" i="3"/>
  <c r="E95" i="3"/>
  <c r="E96" i="3"/>
  <c r="E97" i="3"/>
  <c r="E98" i="3"/>
  <c r="E99" i="3"/>
  <c r="D99" i="3" s="1"/>
  <c r="E100" i="3"/>
  <c r="D100" i="3" s="1"/>
  <c r="E101" i="3"/>
  <c r="D101" i="3" s="1"/>
  <c r="E102" i="3"/>
  <c r="E103" i="3"/>
  <c r="E104" i="3"/>
  <c r="E105" i="3"/>
  <c r="E106" i="3"/>
  <c r="E107" i="3"/>
  <c r="E108" i="3"/>
  <c r="E109" i="3"/>
  <c r="E110" i="3"/>
  <c r="E111" i="3"/>
  <c r="D111" i="3" s="1"/>
  <c r="E112" i="3"/>
  <c r="D112" i="3" s="1"/>
  <c r="E113" i="3"/>
  <c r="D113" i="3" s="1"/>
  <c r="E114" i="3"/>
  <c r="E115" i="3"/>
  <c r="E116" i="3"/>
  <c r="E117" i="3"/>
  <c r="E118" i="3"/>
  <c r="E119" i="3"/>
  <c r="E120" i="3"/>
  <c r="E121" i="3"/>
  <c r="E122" i="3"/>
  <c r="E123" i="3"/>
  <c r="D123" i="3" s="1"/>
  <c r="E124" i="3"/>
  <c r="D124" i="3" s="1"/>
  <c r="E125" i="3"/>
  <c r="D125" i="3" s="1"/>
  <c r="E126" i="3"/>
  <c r="E127" i="3"/>
  <c r="E128" i="3"/>
  <c r="E129" i="3"/>
  <c r="E130" i="3"/>
  <c r="E131" i="3"/>
  <c r="E132" i="3"/>
  <c r="E133" i="3"/>
  <c r="E134" i="3"/>
  <c r="E135" i="3"/>
  <c r="D135" i="3" s="1"/>
  <c r="E136" i="3"/>
  <c r="D136" i="3" s="1"/>
  <c r="E137" i="3"/>
  <c r="D137" i="3" s="1"/>
  <c r="E138" i="3"/>
  <c r="E139" i="3"/>
  <c r="E140" i="3"/>
  <c r="E141" i="3"/>
  <c r="E142" i="3"/>
  <c r="E143" i="3"/>
  <c r="E144" i="3"/>
  <c r="E145" i="3"/>
  <c r="E146" i="3"/>
  <c r="E147" i="3"/>
  <c r="D147" i="3" s="1"/>
  <c r="E148" i="3"/>
  <c r="D148" i="3" s="1"/>
  <c r="E149" i="3"/>
  <c r="D149" i="3" s="1"/>
  <c r="E150" i="3"/>
  <c r="E151" i="3"/>
  <c r="E152" i="3"/>
  <c r="E153" i="3"/>
  <c r="E154" i="3"/>
  <c r="E155" i="3"/>
  <c r="E156" i="3"/>
  <c r="E157" i="3"/>
  <c r="E158" i="3"/>
  <c r="E159" i="3"/>
  <c r="D159" i="3" s="1"/>
  <c r="E160" i="3"/>
  <c r="D160" i="3" s="1"/>
  <c r="E161" i="3"/>
  <c r="D161" i="3" s="1"/>
  <c r="E162" i="3"/>
  <c r="E163" i="3"/>
  <c r="E164" i="3"/>
  <c r="E165" i="3"/>
  <c r="E166" i="3"/>
  <c r="E167" i="3"/>
  <c r="E168" i="3"/>
  <c r="E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2" i="3" l="1"/>
  <c r="I6" i="2"/>
  <c r="G6" i="2" s="1"/>
  <c r="H6" i="2" l="1"/>
  <c r="F6" i="2" s="1"/>
  <c r="H25" i="2"/>
  <c r="AL5" i="5"/>
  <c r="AD5" i="5"/>
  <c r="V5" i="5"/>
  <c r="N5" i="5"/>
  <c r="F5" i="5"/>
  <c r="G125" i="4" l="1"/>
  <c r="G102" i="4" s="1"/>
  <c r="G32" i="4" s="1"/>
  <c r="G73" i="4" s="1"/>
  <c r="H73" i="4" s="1"/>
  <c r="G162" i="4"/>
  <c r="G167" i="4"/>
  <c r="G153" i="4" s="1"/>
  <c r="G117" i="4" s="1"/>
  <c r="G10" i="4"/>
  <c r="H10" i="4" s="1"/>
  <c r="G145" i="4"/>
  <c r="G121" i="4" s="1"/>
  <c r="G84" i="4"/>
  <c r="H84" i="4" s="1"/>
  <c r="H125" i="4"/>
  <c r="G98" i="4"/>
  <c r="H98" i="4" s="1"/>
  <c r="G56" i="4"/>
  <c r="H56" i="4" s="1"/>
  <c r="G44" i="4"/>
  <c r="G140" i="4" s="1"/>
  <c r="G141" i="4" s="1"/>
  <c r="H141" i="4" s="1"/>
  <c r="G163" i="4"/>
  <c r="G18" i="4"/>
  <c r="H18" i="4" s="1"/>
  <c r="G99" i="4" l="1"/>
  <c r="H99" i="4" s="1"/>
  <c r="G52" i="4"/>
  <c r="H52" i="4" s="1"/>
  <c r="G146" i="4"/>
  <c r="G147" i="4" s="1"/>
  <c r="H162" i="4"/>
  <c r="H153" i="4"/>
  <c r="G128" i="4"/>
  <c r="G142" i="4"/>
  <c r="H142" i="4" s="1"/>
  <c r="H167" i="4"/>
  <c r="H145" i="4"/>
  <c r="G158" i="4"/>
  <c r="G159" i="4" s="1"/>
  <c r="G160" i="4" s="1"/>
  <c r="H160" i="4" s="1"/>
  <c r="H163" i="4"/>
  <c r="G108" i="4"/>
  <c r="H108" i="4" s="1"/>
  <c r="H102" i="4"/>
  <c r="G45" i="4"/>
  <c r="H44" i="4"/>
  <c r="G81" i="4"/>
  <c r="G118" i="4"/>
  <c r="G106" i="4"/>
  <c r="H106" i="4" s="1"/>
  <c r="G29" i="4"/>
  <c r="G30" i="4" s="1"/>
  <c r="H30" i="4" s="1"/>
  <c r="H140" i="4"/>
  <c r="G19" i="4"/>
  <c r="H32" i="4"/>
  <c r="G168" i="4"/>
  <c r="H168" i="4" s="1"/>
  <c r="H117" i="4"/>
  <c r="G88" i="4"/>
  <c r="H121" i="4"/>
  <c r="G109" i="4" l="1"/>
  <c r="G6" i="4" s="1"/>
  <c r="H81" i="4"/>
  <c r="G82" i="4"/>
  <c r="G143" i="4"/>
  <c r="H128" i="4"/>
  <c r="H146" i="4"/>
  <c r="H147" i="4"/>
  <c r="H109" i="4"/>
  <c r="G11" i="4"/>
  <c r="H158" i="4"/>
  <c r="G61" i="4"/>
  <c r="G110" i="4"/>
  <c r="H110" i="4" s="1"/>
  <c r="G149" i="4"/>
  <c r="H45" i="4"/>
  <c r="H159" i="4"/>
  <c r="G103" i="4"/>
  <c r="G25" i="4"/>
  <c r="G69" i="4"/>
  <c r="H69" i="4" s="1"/>
  <c r="G46" i="4"/>
  <c r="H46" i="4" s="1"/>
  <c r="H29" i="4"/>
  <c r="G93" i="4"/>
  <c r="H93" i="4" s="1"/>
  <c r="G89" i="4"/>
  <c r="H89" i="4" s="1"/>
  <c r="H88" i="4"/>
  <c r="H143" i="4"/>
  <c r="H118" i="4"/>
  <c r="H19" i="4"/>
  <c r="G113" i="4"/>
  <c r="G94" i="4" l="1"/>
  <c r="H94" i="4" s="1"/>
  <c r="H25" i="4"/>
  <c r="G26" i="4"/>
  <c r="H61" i="4"/>
  <c r="G62" i="4"/>
  <c r="H103" i="4"/>
  <c r="G104" i="4"/>
  <c r="H82" i="4"/>
  <c r="G83" i="4"/>
  <c r="H83" i="4" s="1"/>
  <c r="H149" i="4"/>
  <c r="G150" i="4"/>
  <c r="H11" i="4"/>
  <c r="G12" i="4"/>
  <c r="H6" i="4"/>
  <c r="G7" i="4"/>
  <c r="G31" i="4"/>
  <c r="G136" i="4"/>
  <c r="H136" i="4" s="1"/>
  <c r="G65" i="4"/>
  <c r="G48" i="4"/>
  <c r="G37" i="4"/>
  <c r="H113" i="4"/>
  <c r="G100" i="4"/>
  <c r="G95" i="4" l="1"/>
  <c r="H65" i="4"/>
  <c r="G66" i="4"/>
  <c r="H104" i="4"/>
  <c r="G105" i="4"/>
  <c r="H105" i="4" s="1"/>
  <c r="G41" i="4"/>
  <c r="G151" i="4"/>
  <c r="H151" i="4" s="1"/>
  <c r="H150" i="4"/>
  <c r="G2" i="4"/>
  <c r="G63" i="4"/>
  <c r="H62" i="4"/>
  <c r="G22" i="4"/>
  <c r="H22" i="4" s="1"/>
  <c r="H26" i="4"/>
  <c r="H100" i="4"/>
  <c r="G101" i="4"/>
  <c r="H101" i="4" s="1"/>
  <c r="G154" i="4"/>
  <c r="G8" i="4"/>
  <c r="H7" i="4"/>
  <c r="H48" i="4"/>
  <c r="G49" i="4"/>
  <c r="H12" i="4"/>
  <c r="G13" i="4"/>
  <c r="H13" i="4" s="1"/>
  <c r="H37" i="4"/>
  <c r="G38" i="4"/>
  <c r="H31" i="4"/>
  <c r="G144" i="4"/>
  <c r="G161" i="4"/>
  <c r="H161" i="4" s="1"/>
  <c r="H95" i="4" l="1"/>
  <c r="G96" i="4"/>
  <c r="H63" i="4"/>
  <c r="G64" i="4"/>
  <c r="H64" i="4" s="1"/>
  <c r="G57" i="4"/>
  <c r="H49" i="4"/>
  <c r="G50" i="4"/>
  <c r="H8" i="4"/>
  <c r="G9" i="4"/>
  <c r="H9" i="4" s="1"/>
  <c r="G155" i="4"/>
  <c r="H154" i="4"/>
  <c r="G42" i="4"/>
  <c r="H41" i="4"/>
  <c r="G67" i="4"/>
  <c r="H66" i="4"/>
  <c r="H2" i="4"/>
  <c r="G3" i="4"/>
  <c r="H38" i="4"/>
  <c r="G39" i="4"/>
  <c r="H144" i="4"/>
  <c r="H21" i="2"/>
  <c r="F21" i="2" s="1"/>
  <c r="F3" i="2"/>
  <c r="H15" i="2"/>
  <c r="F15" i="2" s="1"/>
  <c r="F4" i="2"/>
  <c r="H17" i="2"/>
  <c r="F17" i="2" s="1"/>
  <c r="H12" i="2"/>
  <c r="F12" i="2" s="1"/>
  <c r="H11" i="2"/>
  <c r="F11" i="2" s="1"/>
  <c r="H10" i="2"/>
  <c r="F10" i="2" s="1"/>
  <c r="H13" i="2"/>
  <c r="F13" i="2" s="1"/>
  <c r="H14" i="2"/>
  <c r="F14" i="2" s="1"/>
  <c r="H16" i="2"/>
  <c r="F16" i="2" s="1"/>
  <c r="H18" i="2"/>
  <c r="F18" i="2" s="1"/>
  <c r="H20" i="2"/>
  <c r="F20" i="2" s="1"/>
  <c r="H23" i="2"/>
  <c r="F23" i="2" s="1"/>
  <c r="H22" i="2"/>
  <c r="F22" i="2" s="1"/>
  <c r="H24" i="2"/>
  <c r="F24" i="2" s="1"/>
  <c r="H7" i="2"/>
  <c r="F7" i="2" s="1"/>
  <c r="H96" i="4" l="1"/>
  <c r="G97" i="4"/>
  <c r="H97" i="4" s="1"/>
  <c r="H50" i="4"/>
  <c r="G51" i="4"/>
  <c r="H39" i="4"/>
  <c r="G40" i="4"/>
  <c r="G90" i="4"/>
  <c r="G58" i="4"/>
  <c r="H57" i="4"/>
  <c r="H155" i="4"/>
  <c r="G156" i="4"/>
  <c r="H42" i="4"/>
  <c r="G43" i="4"/>
  <c r="H43" i="4" s="1"/>
  <c r="G107" i="4"/>
  <c r="H3" i="4"/>
  <c r="G4" i="4"/>
  <c r="H4" i="4" s="1"/>
  <c r="G68" i="4"/>
  <c r="H68" i="4" s="1"/>
  <c r="H67" i="4"/>
  <c r="G5" i="4"/>
  <c r="H8" i="2"/>
  <c r="F8" i="2" s="1"/>
  <c r="H9" i="2"/>
  <c r="F9" i="2" s="1"/>
  <c r="H19" i="2"/>
  <c r="F19" i="2" s="1"/>
  <c r="G137" i="4" l="1"/>
  <c r="H107" i="4"/>
  <c r="G91" i="4"/>
  <c r="H90" i="4"/>
  <c r="G148" i="4"/>
  <c r="H148" i="4" s="1"/>
  <c r="H40" i="4"/>
  <c r="G111" i="4"/>
  <c r="H51" i="4"/>
  <c r="G157" i="4"/>
  <c r="H157" i="4" s="1"/>
  <c r="H156" i="4"/>
  <c r="H58" i="4"/>
  <c r="G59" i="4"/>
  <c r="H5" i="4"/>
  <c r="G47" i="4"/>
  <c r="H47" i="4" s="1"/>
  <c r="H111" i="4" l="1"/>
  <c r="G112" i="4"/>
  <c r="H112" i="4" s="1"/>
  <c r="H59" i="4"/>
  <c r="G60" i="4"/>
  <c r="G77" i="4"/>
  <c r="G92" i="4"/>
  <c r="H91" i="4"/>
  <c r="H137" i="4"/>
  <c r="G138" i="4"/>
  <c r="H92" i="4" l="1"/>
  <c r="G27" i="4"/>
  <c r="H60" i="4"/>
  <c r="G139" i="4"/>
  <c r="H139" i="4" s="1"/>
  <c r="H138" i="4"/>
  <c r="H77" i="4"/>
  <c r="G78" i="4"/>
  <c r="H27" i="4" l="1"/>
  <c r="G28" i="4"/>
  <c r="H28" i="4" s="1"/>
  <c r="G53" i="4"/>
  <c r="H78" i="4"/>
  <c r="G79" i="4" l="1"/>
  <c r="G54" i="4"/>
  <c r="H53" i="4"/>
  <c r="H54" i="4" l="1"/>
  <c r="G55" i="4"/>
  <c r="H55" i="4" s="1"/>
  <c r="H79" i="4"/>
  <c r="G80" i="4"/>
  <c r="G132" i="4" l="1"/>
  <c r="H80" i="4"/>
  <c r="G133" i="4" l="1"/>
  <c r="H132" i="4"/>
  <c r="H133" i="4" l="1"/>
  <c r="G134" i="4"/>
  <c r="H134" i="4" s="1"/>
  <c r="G70" i="4" l="1"/>
  <c r="G71" i="4" s="1"/>
  <c r="H71" i="4" l="1"/>
  <c r="G72" i="4"/>
  <c r="H72" i="4" s="1"/>
  <c r="G23" i="4"/>
  <c r="G24" i="4" s="1"/>
  <c r="H70" i="4"/>
  <c r="G122" i="4"/>
  <c r="G123" i="4" s="1"/>
  <c r="G124" i="4" l="1"/>
  <c r="H124" i="4" s="1"/>
  <c r="H123" i="4"/>
  <c r="G152" i="4"/>
  <c r="H152" i="4" s="1"/>
  <c r="H24" i="4"/>
  <c r="G114" i="4"/>
  <c r="G115" i="4" s="1"/>
  <c r="H122" i="4"/>
  <c r="G85" i="4"/>
  <c r="G86" i="4" s="1"/>
  <c r="H23" i="4"/>
  <c r="H86" i="4" l="1"/>
  <c r="G87" i="4"/>
  <c r="H87" i="4" s="1"/>
  <c r="G14" i="4"/>
  <c r="G116" i="4"/>
  <c r="H116" i="4" s="1"/>
  <c r="H115" i="4"/>
  <c r="G129" i="4"/>
  <c r="G130" i="4" s="1"/>
  <c r="H85" i="4"/>
  <c r="G74" i="4"/>
  <c r="H114" i="4"/>
  <c r="H74" i="4" l="1"/>
  <c r="G75" i="4"/>
  <c r="H130" i="4"/>
  <c r="G131" i="4"/>
  <c r="H131" i="4" s="1"/>
  <c r="G119" i="4"/>
  <c r="G15" i="4"/>
  <c r="H14" i="4"/>
  <c r="G33" i="4"/>
  <c r="H129" i="4"/>
  <c r="H33" i="4" l="1"/>
  <c r="G34" i="4"/>
  <c r="H15" i="4"/>
  <c r="G16" i="4"/>
  <c r="G120" i="4"/>
  <c r="H119" i="4"/>
  <c r="H75" i="4"/>
  <c r="G76" i="4"/>
  <c r="H76" i="4" s="1"/>
  <c r="H16" i="4" l="1"/>
  <c r="G17" i="4"/>
  <c r="H17" i="4" s="1"/>
  <c r="G126" i="4"/>
  <c r="H120" i="4"/>
  <c r="H34" i="4"/>
  <c r="G35" i="4"/>
  <c r="H126" i="4" l="1"/>
  <c r="G127" i="4"/>
  <c r="G20" i="4"/>
  <c r="G36" i="4"/>
  <c r="H36" i="4" s="1"/>
  <c r="H35" i="4"/>
  <c r="G21" i="4" l="1"/>
  <c r="H21" i="4" s="1"/>
  <c r="H20" i="4"/>
  <c r="G164" i="4"/>
  <c r="H127" i="4"/>
  <c r="H164" i="4" l="1"/>
  <c r="G165" i="4"/>
  <c r="H165" i="4" l="1"/>
  <c r="G166" i="4"/>
  <c r="G135" i="4" l="1"/>
  <c r="H135" i="4" s="1"/>
  <c r="H166" i="4"/>
  <c r="E5" i="5" l="1"/>
  <c r="AK5" i="5"/>
  <c r="M5" i="5"/>
  <c r="U5" i="5"/>
  <c r="AC5" i="5"/>
  <c r="X7" i="5" l="1"/>
  <c r="V7" i="5" s="1"/>
  <c r="X19" i="5"/>
  <c r="V19" i="5" s="1"/>
  <c r="X24" i="5"/>
  <c r="V24" i="5" s="1"/>
  <c r="X18" i="5"/>
  <c r="V18" i="5" s="1"/>
  <c r="X13" i="5"/>
  <c r="V13" i="5" s="1"/>
  <c r="X17" i="5"/>
  <c r="V17" i="5" s="1"/>
  <c r="X6" i="5"/>
  <c r="V6" i="5" s="1"/>
  <c r="X20" i="5"/>
  <c r="V20" i="5" s="1"/>
  <c r="X9" i="5"/>
  <c r="V9" i="5" s="1"/>
  <c r="X11" i="5"/>
  <c r="V11" i="5" s="1"/>
  <c r="X23" i="5"/>
  <c r="V23" i="5" s="1"/>
  <c r="X10" i="5"/>
  <c r="V10" i="5" s="1"/>
  <c r="X22" i="5"/>
  <c r="V22" i="5" s="1"/>
  <c r="X8" i="5"/>
  <c r="V8" i="5" s="1"/>
  <c r="X14" i="5"/>
  <c r="V14" i="5" s="1"/>
  <c r="X15" i="5"/>
  <c r="V15" i="5" s="1"/>
  <c r="X16" i="5"/>
  <c r="V16" i="5" s="1"/>
  <c r="X21" i="5"/>
  <c r="V21" i="5" s="1"/>
  <c r="Y6" i="5"/>
  <c r="W6" i="5" s="1"/>
  <c r="X12" i="5"/>
  <c r="V12" i="5" s="1"/>
  <c r="P6" i="5"/>
  <c r="N6" i="5" s="1"/>
  <c r="P18" i="5"/>
  <c r="N18" i="5" s="1"/>
  <c r="P20" i="5"/>
  <c r="N20" i="5" s="1"/>
  <c r="P11" i="5"/>
  <c r="N11" i="5" s="1"/>
  <c r="P19" i="5"/>
  <c r="N19" i="5" s="1"/>
  <c r="P10" i="5"/>
  <c r="N10" i="5" s="1"/>
  <c r="P13" i="5"/>
  <c r="N13" i="5" s="1"/>
  <c r="P14" i="5"/>
  <c r="N14" i="5" s="1"/>
  <c r="P22" i="5"/>
  <c r="N22" i="5" s="1"/>
  <c r="Q6" i="5"/>
  <c r="O6" i="5" s="1"/>
  <c r="P15" i="5"/>
  <c r="N15" i="5" s="1"/>
  <c r="P16" i="5"/>
  <c r="N16" i="5" s="1"/>
  <c r="P21" i="5"/>
  <c r="N21" i="5" s="1"/>
  <c r="P17" i="5"/>
  <c r="N17" i="5" s="1"/>
  <c r="P24" i="5"/>
  <c r="N24" i="5" s="1"/>
  <c r="P23" i="5"/>
  <c r="N23" i="5" s="1"/>
  <c r="P7" i="5"/>
  <c r="N7" i="5" s="1"/>
  <c r="P12" i="5"/>
  <c r="N12" i="5" s="1"/>
  <c r="P8" i="5"/>
  <c r="N8" i="5" s="1"/>
  <c r="P9" i="5"/>
  <c r="N9" i="5" s="1"/>
  <c r="AN18" i="5"/>
  <c r="AL18" i="5" s="1"/>
  <c r="AN17" i="5"/>
  <c r="AL17" i="5" s="1"/>
  <c r="AN10" i="5"/>
  <c r="AL10" i="5" s="1"/>
  <c r="AN9" i="5"/>
  <c r="AL9" i="5" s="1"/>
  <c r="AN8" i="5"/>
  <c r="AL8" i="5" s="1"/>
  <c r="AO6" i="5"/>
  <c r="AM6" i="5" s="1"/>
  <c r="AN23" i="5"/>
  <c r="AL23" i="5" s="1"/>
  <c r="AN15" i="5"/>
  <c r="AL15" i="5" s="1"/>
  <c r="AN13" i="5"/>
  <c r="AL13" i="5" s="1"/>
  <c r="AN7" i="5"/>
  <c r="AL7" i="5" s="1"/>
  <c r="AN21" i="5"/>
  <c r="AL21" i="5" s="1"/>
  <c r="AN11" i="5"/>
  <c r="AL11" i="5" s="1"/>
  <c r="AN6" i="5"/>
  <c r="AL6" i="5" s="1"/>
  <c r="AN20" i="5"/>
  <c r="AL20" i="5" s="1"/>
  <c r="AN22" i="5"/>
  <c r="AL22" i="5" s="1"/>
  <c r="AN12" i="5"/>
  <c r="AL12" i="5" s="1"/>
  <c r="AN24" i="5"/>
  <c r="AL24" i="5" s="1"/>
  <c r="AN19" i="5"/>
  <c r="AL19" i="5" s="1"/>
  <c r="AN16" i="5"/>
  <c r="AL16" i="5" s="1"/>
  <c r="AN14" i="5"/>
  <c r="AL14" i="5" s="1"/>
  <c r="AF7" i="5"/>
  <c r="AD7" i="5" s="1"/>
  <c r="AF22" i="5"/>
  <c r="AD22" i="5" s="1"/>
  <c r="AF11" i="5"/>
  <c r="AD11" i="5" s="1"/>
  <c r="AF17" i="5"/>
  <c r="AD17" i="5" s="1"/>
  <c r="AF10" i="5"/>
  <c r="AD10" i="5" s="1"/>
  <c r="AF15" i="5"/>
  <c r="AD15" i="5" s="1"/>
  <c r="AF16" i="5"/>
  <c r="AD16" i="5" s="1"/>
  <c r="AF14" i="5"/>
  <c r="AD14" i="5" s="1"/>
  <c r="AF9" i="5"/>
  <c r="AD9" i="5" s="1"/>
  <c r="AF6" i="5"/>
  <c r="AD6" i="5" s="1"/>
  <c r="AF13" i="5"/>
  <c r="AD13" i="5" s="1"/>
  <c r="AF20" i="5"/>
  <c r="AD20" i="5" s="1"/>
  <c r="AF12" i="5"/>
  <c r="AD12" i="5" s="1"/>
  <c r="AF24" i="5"/>
  <c r="AD24" i="5" s="1"/>
  <c r="AF8" i="5"/>
  <c r="AD8" i="5" s="1"/>
  <c r="AF21" i="5"/>
  <c r="AD21" i="5" s="1"/>
  <c r="AG6" i="5"/>
  <c r="AE6" i="5" s="1"/>
  <c r="AF18" i="5"/>
  <c r="AD18" i="5" s="1"/>
  <c r="AF19" i="5"/>
  <c r="AD19" i="5" s="1"/>
  <c r="AF23" i="5"/>
  <c r="AD23" i="5" s="1"/>
  <c r="H24" i="5"/>
  <c r="F24" i="5" s="1"/>
  <c r="I6" i="5"/>
  <c r="G6" i="5" s="1"/>
  <c r="H14" i="5"/>
  <c r="F14" i="5" s="1"/>
  <c r="H23" i="5"/>
  <c r="F23" i="5" s="1"/>
  <c r="H16" i="5"/>
  <c r="F16" i="5" s="1"/>
  <c r="H20" i="5"/>
  <c r="F20" i="5" s="1"/>
  <c r="H21" i="5"/>
  <c r="F21" i="5" s="1"/>
  <c r="H18" i="5"/>
  <c r="F18" i="5" s="1"/>
  <c r="H12" i="5"/>
  <c r="F12" i="5" s="1"/>
  <c r="H8" i="5"/>
  <c r="F8" i="5" s="1"/>
  <c r="H19" i="5"/>
  <c r="F19" i="5" s="1"/>
  <c r="H17" i="5"/>
  <c r="F17" i="5" s="1"/>
  <c r="H13" i="5"/>
  <c r="F13" i="5" s="1"/>
  <c r="H22" i="5"/>
  <c r="F22" i="5" s="1"/>
  <c r="H9" i="5"/>
  <c r="F9" i="5" s="1"/>
  <c r="H15" i="5"/>
  <c r="F15" i="5" s="1"/>
  <c r="H7" i="5"/>
  <c r="F7" i="5" s="1"/>
  <c r="H25" i="5"/>
  <c r="H6" i="5"/>
  <c r="F6" i="5" s="1"/>
  <c r="H10" i="5"/>
  <c r="F10" i="5" s="1"/>
  <c r="H11" i="5"/>
  <c r="F11" i="5" s="1"/>
</calcChain>
</file>

<file path=xl/sharedStrings.xml><?xml version="1.0" encoding="utf-8"?>
<sst xmlns="http://schemas.openxmlformats.org/spreadsheetml/2006/main" count="1064" uniqueCount="243">
  <si>
    <t>COUNCIL NO.</t>
  </si>
  <si>
    <t>LOCATION</t>
  </si>
  <si>
    <t>DISTRICT NO.</t>
  </si>
  <si>
    <t>Membership % of Quota as of 4-1-2022</t>
  </si>
  <si>
    <t>Current Membership - 03JAN23</t>
  </si>
  <si>
    <t>Membership Quota</t>
  </si>
  <si>
    <t>Membership Status</t>
  </si>
  <si>
    <t>Form 185 - Report of Officers - Due June 30</t>
  </si>
  <si>
    <t>Form 365 - Servie Program Personnel - Due July 1</t>
  </si>
  <si>
    <t>Form 1295 Semi-Annual Audit-2 - Due August 15</t>
  </si>
  <si>
    <t>Supreme Per Capita - Due September 1</t>
  </si>
  <si>
    <t>State Per Capita - Due September 1</t>
  </si>
  <si>
    <t>Activity Planner - Due September 1</t>
  </si>
  <si>
    <t>Form 1728 - Fraternal Survey - Due January 31</t>
  </si>
  <si>
    <t>Form 1295 Semi-Annual Audit-1 - Due February 15</t>
  </si>
  <si>
    <t>Supreme Per Capita - Due March 1</t>
  </si>
  <si>
    <t>State Per Capita - Due March 1</t>
  </si>
  <si>
    <t>Columbian Award Qualifier - Due March 1</t>
  </si>
  <si>
    <t>Knight of the Year - Due March 1</t>
  </si>
  <si>
    <t>Rookie Knight of the Year - Due March 1</t>
  </si>
  <si>
    <t>Family of the Year - Due March 1</t>
  </si>
  <si>
    <t>Faith - Major Activity - Due March 1</t>
  </si>
  <si>
    <t>Community - Major Activity - Due March 1</t>
  </si>
  <si>
    <t>Family - Major Activity - Due March 1</t>
  </si>
  <si>
    <t>Life - Major Activity - Due March 1</t>
  </si>
  <si>
    <t>On-Going Projects - Due March 1</t>
  </si>
  <si>
    <t>Special Projects - Due March 1</t>
  </si>
  <si>
    <t>Chaplain of the Year - Due March 1</t>
  </si>
  <si>
    <t>Support of Catholic Education - Due March 1</t>
  </si>
  <si>
    <t>Support of Vocations - Due March 1</t>
  </si>
  <si>
    <t>Leonard Feehan Community Award - Due March 1</t>
  </si>
  <si>
    <t>Wild Card Star Council 2021</t>
  </si>
  <si>
    <t>Final Award 2022-2023</t>
  </si>
  <si>
    <t>OMAHA--BOYS TOWN</t>
  </si>
  <si>
    <t>O'NEILL</t>
  </si>
  <si>
    <t>LINCOLN--FITZGERALD</t>
  </si>
  <si>
    <t>COLUMBUS--COLUMBUS</t>
  </si>
  <si>
    <t>ALLIANCE</t>
  </si>
  <si>
    <t>HASTING--PIUS 12</t>
  </si>
  <si>
    <t>McCOOK</t>
  </si>
  <si>
    <t>CHADRON</t>
  </si>
  <si>
    <t>GRAND ISLAND--ST MARY'S</t>
  </si>
  <si>
    <t>NORTH PLATTE--ST PATRICK'S</t>
  </si>
  <si>
    <t>HARTINGTON</t>
  </si>
  <si>
    <t>CREIGHTON</t>
  </si>
  <si>
    <t xml:space="preserve">EMERSON </t>
  </si>
  <si>
    <t>GREELY</t>
  </si>
  <si>
    <t>FALLS CITY</t>
  </si>
  <si>
    <t>FREMONT</t>
  </si>
  <si>
    <t>YORK</t>
  </si>
  <si>
    <t>DAVID CITY</t>
  </si>
  <si>
    <t>BEATRICE</t>
  </si>
  <si>
    <t>KEARNEY--ST JAMES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</si>
  <si>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</si>
  <si>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</si>
  <si>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</si>
  <si>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</si>
  <si>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</si>
  <si>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</si>
  <si>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</si>
  <si>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</si>
  <si>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</si>
  <si>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</si>
  <si>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</si>
  <si>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</si>
  <si>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</t>
  </si>
  <si>
    <t>ORLEANS</t>
  </si>
  <si>
    <t>BROKEN BOW</t>
  </si>
  <si>
    <t>ELGIN</t>
  </si>
  <si>
    <t>SCOTTSBLUFF--FR TIM MOLONY</t>
  </si>
  <si>
    <t>INDIANOLA</t>
  </si>
  <si>
    <t>SCHUYLER</t>
  </si>
  <si>
    <t>OMAHA--ARCHBISHOP RYAN</t>
  </si>
  <si>
    <t>NEBRASKA CITY</t>
  </si>
  <si>
    <t>SPENCER</t>
  </si>
  <si>
    <t>NORTH BEND</t>
  </si>
  <si>
    <t>SO SIOUX CITY</t>
  </si>
  <si>
    <t>FAIRBURY</t>
  </si>
  <si>
    <t>VALENTINE</t>
  </si>
  <si>
    <t>ATKINSON</t>
  </si>
  <si>
    <t>LINCOLN--ST JOSEPH</t>
  </si>
  <si>
    <t>OGALLALA</t>
  </si>
  <si>
    <t>OMAHA--CHRIST THE KING</t>
  </si>
  <si>
    <t>RANDOLPH</t>
  </si>
  <si>
    <t>VERDIGRE</t>
  </si>
  <si>
    <t>OMAHA--ST PHILLIP NERI</t>
  </si>
  <si>
    <t>COZAD</t>
  </si>
  <si>
    <t>OSCEOLA</t>
  </si>
  <si>
    <t>HOWELLS</t>
  </si>
  <si>
    <t>LOUP CITY</t>
  </si>
  <si>
    <t>STUART</t>
  </si>
  <si>
    <t>BELLEVUE--COLUMBAN</t>
  </si>
  <si>
    <t>CREIGHTON UNIV</t>
  </si>
  <si>
    <t>BASSETT/AINSWORTH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</si>
  <si>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</si>
  <si>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</si>
  <si>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</si>
  <si>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</si>
  <si>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</si>
  <si>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</si>
  <si>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</si>
  <si>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</si>
  <si>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</si>
  <si>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</si>
  <si>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</si>
  <si>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ARAPAHOE/CAMBRIDGE</t>
  </si>
  <si>
    <t>MILLARD</t>
  </si>
  <si>
    <t>GRANT</t>
  </si>
  <si>
    <t>WISNER</t>
  </si>
  <si>
    <t>ST EDWARD</t>
  </si>
  <si>
    <t>CLARKSON</t>
  </si>
  <si>
    <t>FULLERTON</t>
  </si>
  <si>
    <t>WILBER/TOBIAS</t>
  </si>
  <si>
    <t>AURORA/GILTNER</t>
  </si>
  <si>
    <t>SEWARD</t>
  </si>
  <si>
    <t>WAYNE</t>
  </si>
  <si>
    <t>HOLDREGE</t>
  </si>
  <si>
    <t>VALPARAISO</t>
  </si>
  <si>
    <t>BRAINARD</t>
  </si>
  <si>
    <t>MADISON</t>
  </si>
  <si>
    <t>COLUMBUS--ST ANTHONY'S</t>
  </si>
  <si>
    <t>RALSTON</t>
  </si>
  <si>
    <t>GRAND ISLAND--ST ANTHONY'S</t>
  </si>
  <si>
    <t>LINCOLN--CATHEDRAL</t>
  </si>
  <si>
    <t>LINCOLN--ST MARY'S</t>
  </si>
  <si>
    <t>OMAHA--ST ELIZABETH ANN</t>
  </si>
  <si>
    <t>LEIGH</t>
  </si>
  <si>
    <t>OMAHA--ST JOAN OF ARC</t>
  </si>
  <si>
    <t>PONCA</t>
  </si>
  <si>
    <t>STEINAUER/BURCHARD</t>
  </si>
  <si>
    <t>GRETNA</t>
  </si>
  <si>
    <t>OMAHA--ST ROBERT BELLARMINE</t>
  </si>
  <si>
    <t>ROSELAND</t>
  </si>
  <si>
    <t>OMAHA--ST STEPHEN'S</t>
  </si>
  <si>
    <t>STRATTON/BENKELMAN</t>
  </si>
  <si>
    <t>OMAHA--FR CLEMENT BRACHT</t>
  </si>
  <si>
    <t>GERING</t>
  </si>
  <si>
    <t>FORT CALHOUN</t>
  </si>
  <si>
    <t>MINDEN</t>
  </si>
  <si>
    <t>CENTRAL CITY</t>
  </si>
  <si>
    <t>GRAND ISLAND--ST LEO'S</t>
  </si>
  <si>
    <t>BLAIR</t>
  </si>
  <si>
    <t>N0RTH PLATTE</t>
  </si>
  <si>
    <t>LINCOLN--ST PETERS</t>
  </si>
  <si>
    <t>BLOOMFIELD</t>
  </si>
  <si>
    <t>GENOA</t>
  </si>
  <si>
    <t>OMAHA--ST VINCENT DePAUL</t>
  </si>
  <si>
    <t>SPRINGFIELD</t>
  </si>
  <si>
    <t>OMAHA--ST JAMES</t>
  </si>
  <si>
    <t>OMAHA--ST WENCESLAUS</t>
  </si>
  <si>
    <t>LINCOLN</t>
  </si>
  <si>
    <t>KEARNEY--PRINCE OF PEACE</t>
  </si>
  <si>
    <t>OMAHA--ST LEO'S</t>
  </si>
  <si>
    <t>LINCOLN--BLESSED SACRAMENT</t>
  </si>
  <si>
    <t>PIERCE</t>
  </si>
  <si>
    <t>LINCOLN-Msgr MAURICE HELMANN</t>
  </si>
  <si>
    <t>LINCOLN--ST ISAAC</t>
  </si>
  <si>
    <t>GRAND ISLAND--RESURRECTION</t>
  </si>
  <si>
    <t>OMAHA--HOLY CROSS</t>
  </si>
  <si>
    <t>OMAHA--ST BERNARDS</t>
  </si>
  <si>
    <t>ABIE/BRUNO</t>
  </si>
  <si>
    <t>DAWSON/SCHUBERT</t>
  </si>
  <si>
    <t>OMAHA--MARY OUR QUEEN</t>
  </si>
  <si>
    <t>DENTON</t>
  </si>
  <si>
    <t>OMAHA--ST MARGARET MARY</t>
  </si>
  <si>
    <t>PENDER</t>
  </si>
  <si>
    <t>EXETER/FRIEND</t>
  </si>
  <si>
    <t>HASTINGS--ST CECILIA</t>
  </si>
  <si>
    <t>DONIPHAN</t>
  </si>
  <si>
    <t>BELLEVUE-- ST MATTHEW</t>
  </si>
  <si>
    <t>COLUMBUS--ST ISIDORE</t>
  </si>
  <si>
    <t>STANTON</t>
  </si>
  <si>
    <t>SCOTTSBLUFF--S.E.R.C. QUADALUPE</t>
  </si>
  <si>
    <t>BATTLE CREEK</t>
  </si>
  <si>
    <t>NORTH PLATTE</t>
  </si>
  <si>
    <t>ASHLAND</t>
  </si>
  <si>
    <t>ELM CREEK/AMHERST/OVERTON</t>
  </si>
  <si>
    <t>LINCOLN -- UNL</t>
  </si>
  <si>
    <t>OMAHA - OLL</t>
  </si>
  <si>
    <t>LYONS</t>
  </si>
  <si>
    <t>LINCOLN - MSGR DAVID HINTZ</t>
  </si>
  <si>
    <t>SPALDING</t>
  </si>
  <si>
    <t>SUTTON/HARVARD</t>
  </si>
  <si>
    <t>OMAHA-ST CHARLES BORROMEO</t>
  </si>
  <si>
    <t>CORTLAND</t>
  </si>
  <si>
    <t>SHELBY</t>
  </si>
  <si>
    <t>OMAHA/ICC</t>
  </si>
  <si>
    <t>BEAVER CROSSING/UTICA</t>
  </si>
  <si>
    <t>CROFTON</t>
  </si>
  <si>
    <t>ELKHORN</t>
  </si>
  <si>
    <t>TEKAMAH</t>
  </si>
  <si>
    <t>OMAHA/PIUS X</t>
  </si>
  <si>
    <t>LINCOLN/SACRED HEART</t>
  </si>
  <si>
    <t>DAVEY</t>
  </si>
  <si>
    <t>ODELL</t>
  </si>
  <si>
    <t>BELLWOOD</t>
  </si>
  <si>
    <t>UNO - OMAHA</t>
  </si>
  <si>
    <t>ST FRANCIS - LINCOLN</t>
  </si>
  <si>
    <t>Select Council #</t>
  </si>
  <si>
    <t>COUNCIL</t>
  </si>
  <si>
    <t>DISTRICT</t>
  </si>
  <si>
    <t>ICC KNIGHT OF THE YEAR</t>
  </si>
  <si>
    <t>ICC COLUMBIAN QUALIFIER</t>
  </si>
  <si>
    <t>SUPREME PER CAPITA</t>
  </si>
  <si>
    <t>STATE PER CAPITA</t>
  </si>
  <si>
    <t>FORM #1295-1
SEMI-ANNUAL AUDIT</t>
  </si>
  <si>
    <t>FORM #1728
FRATERNAL SURVEY</t>
  </si>
  <si>
    <t>ICC COUNCIL ACTIVITY PLANNER</t>
  </si>
  <si>
    <t>FORM #1295-2
SEMI-ANNUAL AUDIT</t>
  </si>
  <si>
    <t>FORM #365
PROGRAM PERSONNEL REPORT</t>
  </si>
  <si>
    <t>FORM #185
REPORT OF OFFICERS</t>
  </si>
  <si>
    <t>ICC ROOKIE KNIGHT OF THE YEAR</t>
  </si>
  <si>
    <t>ICC FAMILY OF THE YEAR</t>
  </si>
  <si>
    <t>ICC FAITH AWARD APPLICATION</t>
  </si>
  <si>
    <t>ICC FAMILY AWARD APPLICATION</t>
  </si>
  <si>
    <t>ICC COMMUNITY AWARD APPLICATION</t>
  </si>
  <si>
    <t>ICC LIFE AWARD APPLICATION</t>
  </si>
  <si>
    <t>DUE 6/30</t>
  </si>
  <si>
    <t>DUE 7/1</t>
  </si>
  <si>
    <t>DUE 8/15</t>
  </si>
  <si>
    <t>DUE 9/1</t>
  </si>
  <si>
    <t>DUE 1/31</t>
  </si>
  <si>
    <t>DUE 2/15</t>
  </si>
  <si>
    <t>DUE 3/1</t>
  </si>
  <si>
    <t>Council #</t>
  </si>
  <si>
    <t>Select District #</t>
  </si>
  <si>
    <t>District #</t>
  </si>
  <si>
    <t>MEMBERSHIP PERCENT OF QUOTA
DETERMINED AS OF 4/1</t>
  </si>
  <si>
    <t>Y</t>
  </si>
  <si>
    <t/>
  </si>
  <si>
    <t>Faith Keystone Project</t>
  </si>
  <si>
    <t>Family Keystone Project</t>
  </si>
  <si>
    <t>Community Keystone Project</t>
  </si>
  <si>
    <t>Life Keystone Project</t>
  </si>
  <si>
    <t>Intellectual Disabilities Keystone Project</t>
  </si>
  <si>
    <t>EFF Keystone Project</t>
  </si>
  <si>
    <t>Youth Keystone Project</t>
  </si>
  <si>
    <t>Special Events Keystone Project</t>
  </si>
  <si>
    <t>OMAHA--LADY OF GUADALUPE</t>
  </si>
  <si>
    <t>OMAHA - POPE ST. JOHN PAUL II</t>
  </si>
  <si>
    <t>Membership % of Quota</t>
  </si>
  <si>
    <t>Wild Card Star Council 2023-2024</t>
  </si>
  <si>
    <t>Final Award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</si>
</sst>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sansserif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horizontal="center" vertical="center" textRotation="45"/>
    </xf>
    <xf numFmtId="0" fontId="3" fillId="2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4" borderId="1" xfId="0" applyFont="1" applyFill="1" applyBorder="1" applyAlignment="1">
      <alignment horizontal="center" textRotation="45"/>
    </xf>
    <xf numFmtId="2" fontId="3" fillId="2" borderId="1" xfId="0" applyNumberFormat="1" applyFont="1" applyFill="1" applyBorder="1" applyAlignment="1">
      <alignment horizontal="center" textRotation="45"/>
    </xf>
    <xf numFmtId="0" fontId="3" fillId="5" borderId="1" xfId="0" applyFont="1" applyFill="1" applyBorder="1" applyAlignment="1">
      <alignment horizontal="center" textRotation="45"/>
    </xf>
    <xf numFmtId="0" fontId="3" fillId="6" borderId="1" xfId="0" applyFont="1" applyFill="1" applyBorder="1" applyAlignment="1">
      <alignment horizontal="center" textRotation="45"/>
    </xf>
    <xf numFmtId="0" fontId="3" fillId="0" borderId="1" xfId="0" applyFont="1" applyBorder="1" applyAlignment="1">
      <alignment horizontal="center" textRotation="45"/>
    </xf>
    <xf numFmtId="0" fontId="3" fillId="7" borderId="1" xfId="0" applyFont="1" applyFill="1" applyBorder="1" applyAlignment="1">
      <alignment horizontal="center" textRotation="45"/>
    </xf>
    <xf numFmtId="0" fontId="3" fillId="8" borderId="1" xfId="0" applyFont="1" applyFill="1" applyBorder="1" applyAlignment="1">
      <alignment horizontal="center" textRotation="45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164" fontId="3" fillId="9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/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Protection="1">
      <protection hidden="1"/>
    </xf>
    <xf numFmtId="0" fontId="0" fillId="6" borderId="3" xfId="0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6" borderId="3" xfId="0" applyFill="1" applyBorder="1" applyProtection="1">
      <protection locked="0"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10" fontId="3" fillId="9" borderId="11" xfId="1" applyNumberFormat="1" applyFont="1" applyFill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3" fillId="9" borderId="6" xfId="1" applyNumberFormat="1" applyFont="1" applyFill="1" applyBorder="1" applyAlignment="1">
      <alignment horizontal="center" vertical="center"/>
    </xf>
    <xf numFmtId="164" fontId="3" fillId="9" borderId="16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164" fontId="3" fillId="9" borderId="19" xfId="1" applyNumberFormat="1" applyFont="1" applyFill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0" fontId="0" fillId="11" borderId="12" xfId="0" applyFill="1" applyBorder="1" applyAlignment="1" applyProtection="1">
      <alignment horizontal="center" vertical="center" textRotation="90"/>
      <protection hidden="1"/>
    </xf>
    <xf numFmtId="0" fontId="0" fillId="11" borderId="18" xfId="0" applyFill="1" applyBorder="1" applyAlignment="1" applyProtection="1">
      <alignment horizontal="center" vertical="center" textRotation="90"/>
      <protection hidden="1"/>
    </xf>
    <xf numFmtId="0" fontId="0" fillId="12" borderId="12" xfId="0" applyFill="1" applyBorder="1" applyAlignment="1" applyProtection="1">
      <alignment horizontal="center" vertical="center" textRotation="90"/>
      <protection hidden="1"/>
    </xf>
    <xf numFmtId="0" fontId="0" fillId="12" borderId="18" xfId="0" applyFill="1" applyBorder="1" applyAlignment="1" applyProtection="1">
      <alignment horizontal="center" vertical="center" textRotation="90"/>
      <protection hidden="1"/>
    </xf>
    <xf numFmtId="0" fontId="0" fillId="10" borderId="12" xfId="0" applyFill="1" applyBorder="1" applyAlignment="1" applyProtection="1">
      <alignment horizontal="center" vertical="center" textRotation="90"/>
      <protection hidden="1"/>
    </xf>
    <xf numFmtId="0" fontId="0" fillId="10" borderId="18" xfId="0" applyFill="1" applyBorder="1" applyAlignment="1" applyProtection="1">
      <alignment horizontal="center" vertical="center" textRotation="90"/>
      <protection hidden="1"/>
    </xf>
    <xf numFmtId="0" fontId="0" fillId="14" borderId="12" xfId="0" applyFill="1" applyBorder="1" applyAlignment="1" applyProtection="1">
      <alignment horizontal="center" vertical="center" textRotation="90"/>
      <protection hidden="1"/>
    </xf>
    <xf numFmtId="0" fontId="0" fillId="14" borderId="18" xfId="0" applyFill="1" applyBorder="1" applyAlignment="1" applyProtection="1">
      <alignment horizontal="center" vertical="center" textRotation="90"/>
      <protection hidden="1"/>
    </xf>
    <xf numFmtId="0" fontId="0" fillId="15" borderId="12" xfId="0" applyFill="1" applyBorder="1" applyAlignment="1" applyProtection="1">
      <alignment horizontal="center" vertical="center" textRotation="90"/>
      <protection hidden="1"/>
    </xf>
    <xf numFmtId="0" fontId="0" fillId="15" borderId="18" xfId="0" applyFill="1" applyBorder="1" applyAlignment="1" applyProtection="1">
      <alignment horizontal="center" vertical="center" textRotation="90"/>
      <protection hidden="1"/>
    </xf>
    <xf numFmtId="0" fontId="0" fillId="0" borderId="1" xfId="0" applyBorder="1" applyAlignment="1">
      <alignment horizontal="center" textRotation="45"/>
    </xf>
    <xf numFmtId="0" fontId="10" fillId="17" borderId="18" xfId="0" applyFont="1" applyFill="1" applyBorder="1" applyAlignment="1" applyProtection="1">
      <alignment horizontal="left" vertical="center" wrapText="1"/>
      <protection hidden="1"/>
    </xf>
    <xf numFmtId="0" fontId="10" fillId="17" borderId="17" xfId="0" applyFont="1" applyFill="1" applyBorder="1" applyAlignment="1" applyProtection="1">
      <alignment horizontal="left" vertical="center" wrapText="1"/>
      <protection hidden="1"/>
    </xf>
    <xf numFmtId="0" fontId="0" fillId="11" borderId="4" xfId="0" applyFill="1" applyBorder="1" applyAlignment="1" applyProtection="1">
      <alignment horizontal="left" vertical="center" wrapText="1"/>
      <protection hidden="1"/>
    </xf>
    <xf numFmtId="0" fontId="0" fillId="12" borderId="4" xfId="0" applyFill="1" applyBorder="1" applyAlignment="1" applyProtection="1">
      <alignment horizontal="left" vertical="center" wrapText="1"/>
      <protection hidden="1"/>
    </xf>
    <xf numFmtId="0" fontId="0" fillId="10" borderId="4" xfId="0" applyFill="1" applyBorder="1" applyAlignment="1" applyProtection="1">
      <alignment horizontal="left" vertical="center" wrapText="1"/>
      <protection hidden="1"/>
    </xf>
    <xf numFmtId="0" fontId="0" fillId="13" borderId="10" xfId="0" applyFill="1" applyBorder="1" applyAlignment="1" applyProtection="1">
      <alignment horizontal="left" vertical="center" wrapText="1"/>
      <protection hidden="1"/>
    </xf>
    <xf numFmtId="0" fontId="0" fillId="13" borderId="1" xfId="0" applyFill="1" applyBorder="1" applyAlignment="1" applyProtection="1">
      <alignment horizontal="left" vertical="center" wrapText="1"/>
      <protection hidden="1"/>
    </xf>
    <xf numFmtId="0" fontId="0" fillId="13" borderId="13" xfId="0" applyFill="1" applyBorder="1" applyAlignment="1" applyProtection="1">
      <alignment horizontal="center" vertical="center" textRotation="90"/>
      <protection hidden="1"/>
    </xf>
    <xf numFmtId="0" fontId="0" fillId="13" borderId="14" xfId="0" applyFill="1" applyBorder="1" applyAlignment="1" applyProtection="1">
      <alignment horizontal="center" vertical="center" textRotation="90"/>
      <protection hidden="1"/>
    </xf>
    <xf numFmtId="0" fontId="0" fillId="13" borderId="15" xfId="0" applyFill="1" applyBorder="1" applyAlignment="1" applyProtection="1">
      <alignment horizontal="center" vertical="center" textRotation="90"/>
      <protection hidden="1"/>
    </xf>
    <xf numFmtId="0" fontId="0" fillId="16" borderId="13" xfId="0" applyFill="1" applyBorder="1" applyAlignment="1" applyProtection="1">
      <alignment horizontal="center" vertical="center" textRotation="90"/>
      <protection hidden="1"/>
    </xf>
    <xf numFmtId="0" fontId="0" fillId="16" borderId="14" xfId="0" applyFill="1" applyBorder="1" applyAlignment="1" applyProtection="1">
      <alignment horizontal="center" vertical="center" textRotation="90"/>
      <protection hidden="1"/>
    </xf>
    <xf numFmtId="0" fontId="0" fillId="16" borderId="15" xfId="0" applyFill="1" applyBorder="1" applyAlignment="1" applyProtection="1">
      <alignment horizontal="center" vertical="center" textRotation="90"/>
      <protection hidden="1"/>
    </xf>
    <xf numFmtId="0" fontId="0" fillId="16" borderId="1" xfId="0" applyFill="1" applyBorder="1" applyAlignment="1" applyProtection="1">
      <alignment horizontal="left" vertical="center"/>
      <protection hidden="1"/>
    </xf>
    <xf numFmtId="0" fontId="0" fillId="16" borderId="2" xfId="0" applyFill="1" applyBorder="1" applyAlignment="1" applyProtection="1">
      <alignment horizontal="left" vertical="center"/>
      <protection hidden="1"/>
    </xf>
    <xf numFmtId="0" fontId="0" fillId="16" borderId="1" xfId="0" applyFill="1" applyBorder="1" applyAlignment="1" applyProtection="1">
      <alignment horizontal="left" vertical="center" wrapText="1"/>
      <protection hidden="1"/>
    </xf>
    <xf numFmtId="0" fontId="0" fillId="13" borderId="2" xfId="0" applyFill="1" applyBorder="1" applyAlignment="1" applyProtection="1">
      <alignment horizontal="left" vertical="center" wrapText="1"/>
      <protection hidden="1"/>
    </xf>
    <xf numFmtId="0" fontId="0" fillId="14" borderId="4" xfId="0" applyFill="1" applyBorder="1" applyAlignment="1" applyProtection="1">
      <alignment horizontal="left" vertical="center" wrapText="1"/>
      <protection hidden="1"/>
    </xf>
    <xf numFmtId="0" fontId="0" fillId="15" borderId="4" xfId="0" applyFill="1" applyBorder="1" applyAlignment="1" applyProtection="1">
      <alignment horizontal="left" vertical="center" wrapText="1"/>
      <protection hidden="1"/>
    </xf>
    <xf numFmtId="0" fontId="0" fillId="16" borderId="10" xfId="0" applyFill="1" applyBorder="1" applyAlignment="1" applyProtection="1">
      <alignment horizontal="left" vertical="center" wrapText="1"/>
      <protection hidden="1"/>
    </xf>
    <xf numFmtId="0" fontId="8" fillId="11" borderId="4" xfId="0" applyFont="1" applyFill="1" applyBorder="1" applyAlignment="1" applyProtection="1">
      <alignment horizontal="center" vertical="center"/>
      <protection hidden="1"/>
    </xf>
    <xf numFmtId="0" fontId="8" fillId="11" borderId="5" xfId="0" applyFont="1" applyFill="1" applyBorder="1" applyAlignment="1" applyProtection="1">
      <alignment horizontal="center" vertical="center"/>
      <protection hidden="1"/>
    </xf>
    <xf numFmtId="0" fontId="8" fillId="12" borderId="4" xfId="0" applyFont="1" applyFill="1" applyBorder="1" applyAlignment="1" applyProtection="1">
      <alignment horizontal="center" vertical="center"/>
      <protection hidden="1"/>
    </xf>
    <xf numFmtId="0" fontId="8" fillId="12" borderId="5" xfId="0" applyFont="1" applyFill="1" applyBorder="1" applyAlignment="1" applyProtection="1">
      <alignment horizontal="center" vertical="center"/>
      <protection hidden="1"/>
    </xf>
    <xf numFmtId="0" fontId="8" fillId="10" borderId="4" xfId="0" applyFont="1" applyFill="1" applyBorder="1" applyAlignment="1" applyProtection="1">
      <alignment horizontal="center" vertical="center"/>
      <protection hidden="1"/>
    </xf>
    <xf numFmtId="0" fontId="8" fillId="10" borderId="5" xfId="0" applyFont="1" applyFill="1" applyBorder="1" applyAlignment="1" applyProtection="1">
      <alignment horizontal="center" vertical="center"/>
      <protection hidden="1"/>
    </xf>
    <xf numFmtId="0" fontId="8" fillId="13" borderId="10" xfId="0" applyFont="1" applyFill="1" applyBorder="1" applyAlignment="1" applyProtection="1">
      <alignment horizontal="center" vertical="center"/>
      <protection hidden="1"/>
    </xf>
    <xf numFmtId="0" fontId="8" fillId="13" borderId="7" xfId="0" applyFont="1" applyFill="1" applyBorder="1" applyAlignment="1" applyProtection="1">
      <alignment horizontal="center" vertic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hidden="1"/>
    </xf>
    <xf numFmtId="0" fontId="8" fillId="13" borderId="8" xfId="0" applyFont="1" applyFill="1" applyBorder="1" applyAlignment="1" applyProtection="1">
      <alignment horizontal="center" vertical="center"/>
      <protection hidden="1"/>
    </xf>
    <xf numFmtId="0" fontId="8" fillId="13" borderId="2" xfId="0" applyFont="1" applyFill="1" applyBorder="1" applyAlignment="1" applyProtection="1">
      <alignment horizontal="center" vertical="center"/>
      <protection hidden="1"/>
    </xf>
    <xf numFmtId="0" fontId="8" fillId="13" borderId="9" xfId="0" applyFont="1" applyFill="1" applyBorder="1" applyAlignment="1" applyProtection="1">
      <alignment horizontal="center" vertical="center"/>
      <protection hidden="1"/>
    </xf>
    <xf numFmtId="0" fontId="8" fillId="14" borderId="4" xfId="0" applyFont="1" applyFill="1" applyBorder="1" applyAlignment="1" applyProtection="1">
      <alignment horizontal="center" vertical="center"/>
      <protection hidden="1"/>
    </xf>
    <xf numFmtId="0" fontId="8" fillId="14" borderId="5" xfId="0" applyFont="1" applyFill="1" applyBorder="1" applyAlignment="1" applyProtection="1">
      <alignment horizontal="center" vertical="center"/>
      <protection hidden="1"/>
    </xf>
    <xf numFmtId="0" fontId="8" fillId="15" borderId="4" xfId="0" applyFont="1" applyFill="1" applyBorder="1" applyAlignment="1" applyProtection="1">
      <alignment horizontal="center" vertical="center"/>
      <protection hidden="1"/>
    </xf>
    <xf numFmtId="0" fontId="8" fillId="15" borderId="5" xfId="0" applyFont="1" applyFill="1" applyBorder="1" applyAlignment="1" applyProtection="1">
      <alignment horizontal="center" vertical="center"/>
      <protection hidden="1"/>
    </xf>
    <xf numFmtId="0" fontId="8" fillId="16" borderId="10" xfId="0" applyFont="1" applyFill="1" applyBorder="1" applyAlignment="1" applyProtection="1">
      <alignment horizontal="center" vertical="center"/>
      <protection hidden="1"/>
    </xf>
    <xf numFmtId="0" fontId="8" fillId="16" borderId="7" xfId="0" applyFont="1" applyFill="1" applyBorder="1" applyAlignment="1" applyProtection="1">
      <alignment horizontal="center" vertical="center"/>
      <protection hidden="1"/>
    </xf>
    <xf numFmtId="0" fontId="8" fillId="16" borderId="1" xfId="0" applyFont="1" applyFill="1" applyBorder="1" applyAlignment="1" applyProtection="1">
      <alignment horizontal="center" vertical="center"/>
      <protection hidden="1"/>
    </xf>
    <xf numFmtId="0" fontId="8" fillId="16" borderId="8" xfId="0" applyFont="1" applyFill="1" applyBorder="1" applyAlignment="1" applyProtection="1">
      <alignment horizontal="center" vertical="center"/>
      <protection hidden="1"/>
    </xf>
    <xf numFmtId="0" fontId="8" fillId="16" borderId="2" xfId="0" applyFont="1" applyFill="1" applyBorder="1" applyAlignment="1" applyProtection="1">
      <alignment horizontal="center" vertical="center"/>
      <protection hidden="1"/>
    </xf>
    <xf numFmtId="0" fontId="8" fillId="16" borderId="9" xfId="0" applyFont="1" applyFill="1" applyBorder="1" applyAlignment="1" applyProtection="1">
      <alignment horizontal="center" vertical="center"/>
      <protection hidden="1"/>
    </xf>
    <xf numFmtId="0" fontId="0" fillId="11" borderId="21" xfId="0" applyFill="1" applyBorder="1" applyAlignment="1" applyProtection="1">
      <alignment horizontal="left" vertical="center" wrapText="1"/>
      <protection hidden="1"/>
    </xf>
    <xf numFmtId="0" fontId="0" fillId="12" borderId="21" xfId="0" applyFill="1" applyBorder="1" applyAlignment="1" applyProtection="1">
      <alignment horizontal="left" vertical="center" wrapText="1"/>
      <protection hidden="1"/>
    </xf>
    <xf numFmtId="0" fontId="0" fillId="10" borderId="21" xfId="0" applyFill="1" applyBorder="1" applyAlignment="1" applyProtection="1">
      <alignment horizontal="left" vertical="center" wrapText="1"/>
      <protection hidden="1"/>
    </xf>
    <xf numFmtId="0" fontId="0" fillId="13" borderId="22" xfId="0" applyFill="1" applyBorder="1" applyAlignment="1" applyProtection="1">
      <alignment horizontal="center" vertical="center" textRotation="90"/>
      <protection hidden="1"/>
    </xf>
    <xf numFmtId="0" fontId="0" fillId="13" borderId="23" xfId="0" applyFill="1" applyBorder="1" applyAlignment="1" applyProtection="1">
      <alignment horizontal="left" vertical="center" wrapText="1"/>
      <protection hidden="1"/>
    </xf>
    <xf numFmtId="0" fontId="0" fillId="14" borderId="21" xfId="0" applyFill="1" applyBorder="1" applyAlignment="1" applyProtection="1">
      <alignment horizontal="left" vertical="center" wrapText="1"/>
      <protection hidden="1"/>
    </xf>
    <xf numFmtId="0" fontId="0" fillId="15" borderId="21" xfId="0" applyFill="1" applyBorder="1" applyAlignment="1" applyProtection="1">
      <alignment horizontal="left" vertical="center" wrapText="1"/>
      <protection hidden="1"/>
    </xf>
    <xf numFmtId="0" fontId="8" fillId="11" borderId="21" xfId="0" applyFont="1" applyFill="1" applyBorder="1" applyAlignment="1" applyProtection="1">
      <alignment horizontal="center" vertical="center"/>
      <protection hidden="1"/>
    </xf>
    <xf numFmtId="0" fontId="8" fillId="11" borderId="19" xfId="0" applyFont="1" applyFill="1" applyBorder="1" applyAlignment="1" applyProtection="1">
      <alignment horizontal="center" vertical="center"/>
      <protection hidden="1"/>
    </xf>
    <xf numFmtId="0" fontId="8" fillId="12" borderId="21" xfId="0" applyFont="1" applyFill="1" applyBorder="1" applyAlignment="1" applyProtection="1">
      <alignment horizontal="center" vertical="center"/>
      <protection hidden="1"/>
    </xf>
    <xf numFmtId="0" fontId="8" fillId="12" borderId="19" xfId="0" applyFont="1" applyFill="1" applyBorder="1" applyAlignment="1" applyProtection="1">
      <alignment horizontal="center" vertical="center"/>
      <protection hidden="1"/>
    </xf>
    <xf numFmtId="0" fontId="8" fillId="10" borderId="21" xfId="0" applyFont="1" applyFill="1" applyBorder="1" applyAlignment="1" applyProtection="1">
      <alignment horizontal="center" vertical="center"/>
      <protection hidden="1"/>
    </xf>
    <xf numFmtId="0" fontId="8" fillId="10" borderId="19" xfId="0" applyFont="1" applyFill="1" applyBorder="1" applyAlignment="1" applyProtection="1">
      <alignment horizontal="center" vertical="center"/>
      <protection hidden="1"/>
    </xf>
    <xf numFmtId="0" fontId="8" fillId="13" borderId="23" xfId="0" applyFont="1" applyFill="1" applyBorder="1" applyAlignment="1" applyProtection="1">
      <alignment horizontal="center" vertical="center"/>
      <protection hidden="1"/>
    </xf>
    <xf numFmtId="0" fontId="8" fillId="13" borderId="24" xfId="0" applyFont="1" applyFill="1" applyBorder="1" applyAlignment="1" applyProtection="1">
      <alignment horizontal="center" vertical="center"/>
      <protection hidden="1"/>
    </xf>
    <xf numFmtId="0" fontId="8" fillId="14" borderId="21" xfId="0" applyFont="1" applyFill="1" applyBorder="1" applyAlignment="1" applyProtection="1">
      <alignment horizontal="center" vertical="center"/>
      <protection hidden="1"/>
    </xf>
    <xf numFmtId="0" fontId="8" fillId="14" borderId="19" xfId="0" applyFont="1" applyFill="1" applyBorder="1" applyAlignment="1" applyProtection="1">
      <alignment horizontal="center" vertical="center"/>
      <protection hidden="1"/>
    </xf>
    <xf numFmtId="0" fontId="8" fillId="15" borderId="21" xfId="0" applyFont="1" applyFill="1" applyBorder="1" applyAlignment="1" applyProtection="1">
      <alignment horizontal="center" vertical="center"/>
      <protection hidden="1"/>
    </xf>
    <xf numFmtId="0" fontId="8" fillId="15" borderId="19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55"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strike val="0"/>
        <color theme="0" tint="-0.24994659260841701"/>
      </font>
      <fill>
        <patternFill>
          <bgColor theme="0" tint="-0.24994659260841701"/>
        </patternFill>
      </fill>
      <border>
        <vertical/>
        <horizontal/>
      </border>
    </dxf>
    <dxf>
      <font>
        <strike val="0"/>
        <color rgb="FFCC9900"/>
      </font>
      <fill>
        <patternFill>
          <bgColor rgb="FFCC9900"/>
        </patternFill>
      </fill>
      <border>
        <vertical/>
        <horizontal/>
      </border>
    </dxf>
    <dxf>
      <font>
        <color rgb="FF833C0C"/>
      </font>
      <fill>
        <patternFill>
          <bgColor rgb="FF833C0C"/>
        </patternFill>
      </fill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9900"/>
      </font>
      <fill>
        <patternFill>
          <bgColor rgb="FFCC990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00"/>
      <color rgb="FF969696"/>
      <color rgb="FF663300"/>
      <color rgb="FFFFFFFF"/>
      <color rgb="FFDAF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1CB7-8214-4C8C-A763-45AAE0A5B57D}">
  <dimension ref="A1:AS168"/>
  <sheetViews>
    <sheetView workbookViewId="0">
      <selection activeCell="AK2" sqref="AK2:AR168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8.3320312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  <col min="37" max="44" width="4.77734375" bestFit="1" customWidth="1"/>
  </cols>
  <sheetData>
    <row r="1" spans="1:45" ht="178.8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31</v>
      </c>
      <c r="AH1" s="10" t="s">
        <v>32</v>
      </c>
      <c r="AK1" s="62" t="s">
        <v>230</v>
      </c>
      <c r="AL1" s="62" t="s">
        <v>231</v>
      </c>
      <c r="AM1" s="62" t="s">
        <v>232</v>
      </c>
      <c r="AN1" s="62" t="s">
        <v>233</v>
      </c>
      <c r="AO1" s="62" t="s">
        <v>234</v>
      </c>
      <c r="AP1" s="62" t="s">
        <v>235</v>
      </c>
      <c r="AQ1" s="62" t="s">
        <v>236</v>
      </c>
      <c r="AR1" s="62" t="s">
        <v>237</v>
      </c>
    </row>
    <row r="2" spans="1:45" ht="15.6">
      <c r="A2" s="11">
        <v>652</v>
      </c>
      <c r="B2" s="12" t="s">
        <v>33</v>
      </c>
      <c r="C2" s="13">
        <v>32</v>
      </c>
      <c r="D2" s="40">
        <f>E2/F2</f>
        <v>0</v>
      </c>
      <c r="E2" s="124">
        <v>0</v>
      </c>
      <c r="F2" s="125">
        <v>7</v>
      </c>
      <c r="G2" s="41" t="s">
        <v>229</v>
      </c>
      <c r="H2" s="18">
        <v>50</v>
      </c>
      <c r="I2" s="18">
        <v>50</v>
      </c>
      <c r="J2" s="42">
        <v>100</v>
      </c>
      <c r="K2" s="18">
        <v>100</v>
      </c>
      <c r="L2" s="18">
        <v>100</v>
      </c>
      <c r="M2" s="18">
        <v>100</v>
      </c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9"/>
      <c r="AG2" s="43"/>
      <c r="AH2" s="16" t="s">
        <v>229</v>
      </c>
      <c r="AI2" s="25"/>
      <c r="AJ2" s="25">
        <v>0</v>
      </c>
      <c r="AK2" s="11"/>
      <c r="AL2" s="11" t="s">
        <v>229</v>
      </c>
      <c r="AM2" s="11"/>
      <c r="AN2" s="11"/>
      <c r="AO2" s="11"/>
      <c r="AP2" s="11"/>
      <c r="AQ2" s="11"/>
      <c r="AR2" s="11"/>
      <c r="AS2" s="25">
        <v>0</v>
      </c>
    </row>
    <row r="3" spans="1:45" ht="15.6">
      <c r="A3" s="11">
        <v>701</v>
      </c>
      <c r="B3" s="12" t="s">
        <v>34</v>
      </c>
      <c r="C3" s="13">
        <v>26</v>
      </c>
      <c r="D3" s="40">
        <f t="shared" ref="D3:D66" si="0">E3/F3</f>
        <v>0</v>
      </c>
      <c r="E3" s="124">
        <v>0</v>
      </c>
      <c r="F3" s="125">
        <v>13</v>
      </c>
      <c r="G3" s="41" t="s">
        <v>229</v>
      </c>
      <c r="H3" s="18">
        <v>100</v>
      </c>
      <c r="I3" s="18">
        <v>50</v>
      </c>
      <c r="J3" s="42">
        <v>50</v>
      </c>
      <c r="K3" s="18">
        <v>25</v>
      </c>
      <c r="L3" s="18">
        <v>100</v>
      </c>
      <c r="M3" s="18">
        <v>100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43"/>
      <c r="AH3" s="16" t="s">
        <v>229</v>
      </c>
      <c r="AI3" s="25"/>
      <c r="AJ3" s="25">
        <v>0</v>
      </c>
      <c r="AK3" s="11"/>
      <c r="AL3" s="11" t="s">
        <v>229</v>
      </c>
      <c r="AM3" s="11"/>
      <c r="AN3" s="11"/>
      <c r="AO3" s="11"/>
      <c r="AP3" s="11"/>
      <c r="AQ3" s="11"/>
      <c r="AR3" s="11"/>
      <c r="AS3" s="25">
        <v>0</v>
      </c>
    </row>
    <row r="4" spans="1:45" ht="15.6">
      <c r="A4" s="11">
        <v>833</v>
      </c>
      <c r="B4" s="12" t="s">
        <v>35</v>
      </c>
      <c r="C4" s="13">
        <v>9</v>
      </c>
      <c r="D4" s="40">
        <f t="shared" si="0"/>
        <v>7.1428571428571425E-2</v>
      </c>
      <c r="E4" s="124">
        <v>1</v>
      </c>
      <c r="F4" s="125">
        <v>14</v>
      </c>
      <c r="G4" s="41" t="s">
        <v>229</v>
      </c>
      <c r="H4" s="18">
        <v>100</v>
      </c>
      <c r="I4" s="18">
        <v>100</v>
      </c>
      <c r="J4" s="42">
        <v>100</v>
      </c>
      <c r="K4" s="18">
        <v>100</v>
      </c>
      <c r="L4" s="18">
        <v>100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43"/>
      <c r="AH4" s="16" t="s">
        <v>229</v>
      </c>
      <c r="AI4" s="25"/>
      <c r="AJ4" s="25">
        <v>0</v>
      </c>
      <c r="AK4" s="11"/>
      <c r="AL4" s="11" t="s">
        <v>229</v>
      </c>
      <c r="AM4" s="11"/>
      <c r="AN4" s="11"/>
      <c r="AO4" s="11"/>
      <c r="AP4" s="11"/>
      <c r="AQ4" s="11"/>
      <c r="AR4" s="11"/>
      <c r="AS4" s="25">
        <v>0</v>
      </c>
    </row>
    <row r="5" spans="1:45" ht="15.6">
      <c r="A5" s="11">
        <v>938</v>
      </c>
      <c r="B5" s="12" t="s">
        <v>36</v>
      </c>
      <c r="C5" s="13">
        <v>19</v>
      </c>
      <c r="D5" s="40">
        <f t="shared" si="0"/>
        <v>0</v>
      </c>
      <c r="E5" s="124">
        <v>0</v>
      </c>
      <c r="F5" s="125">
        <v>15</v>
      </c>
      <c r="G5" s="41" t="s">
        <v>229</v>
      </c>
      <c r="H5" s="18">
        <v>100</v>
      </c>
      <c r="I5" s="18"/>
      <c r="J5" s="42">
        <v>100</v>
      </c>
      <c r="K5" s="18">
        <v>100</v>
      </c>
      <c r="L5" s="18">
        <v>100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9"/>
      <c r="AG5" s="43"/>
      <c r="AH5" s="16" t="s">
        <v>229</v>
      </c>
      <c r="AI5" s="25"/>
      <c r="AJ5" s="25">
        <v>0</v>
      </c>
      <c r="AK5" s="11"/>
      <c r="AL5" s="11" t="s">
        <v>229</v>
      </c>
      <c r="AM5" s="11"/>
      <c r="AN5" s="11"/>
      <c r="AO5" s="11"/>
      <c r="AP5" s="11"/>
      <c r="AQ5" s="11"/>
      <c r="AR5" s="11"/>
      <c r="AS5" s="25">
        <v>0</v>
      </c>
    </row>
    <row r="6" spans="1:45" ht="15.6">
      <c r="A6" s="11">
        <v>975</v>
      </c>
      <c r="B6" s="20" t="s">
        <v>37</v>
      </c>
      <c r="C6" s="11">
        <v>42</v>
      </c>
      <c r="D6" s="40">
        <f t="shared" si="0"/>
        <v>0</v>
      </c>
      <c r="E6" s="124">
        <v>0</v>
      </c>
      <c r="F6" s="125">
        <v>7</v>
      </c>
      <c r="G6" s="41" t="s">
        <v>229</v>
      </c>
      <c r="H6" s="18"/>
      <c r="I6" s="18"/>
      <c r="J6" s="42"/>
      <c r="K6" s="18">
        <v>100</v>
      </c>
      <c r="L6" s="18">
        <v>100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G6" s="43"/>
      <c r="AH6" s="16" t="s">
        <v>229</v>
      </c>
      <c r="AI6" s="25"/>
      <c r="AJ6" s="25">
        <v>0</v>
      </c>
      <c r="AK6" s="11"/>
      <c r="AL6" s="11" t="s">
        <v>229</v>
      </c>
      <c r="AM6" s="11"/>
      <c r="AN6" s="11"/>
      <c r="AO6" s="11"/>
      <c r="AP6" s="11"/>
      <c r="AQ6" s="11"/>
      <c r="AR6" s="11"/>
      <c r="AS6" s="25">
        <v>0</v>
      </c>
    </row>
    <row r="7" spans="1:45" ht="15.6">
      <c r="A7" s="11">
        <v>1123</v>
      </c>
      <c r="B7" s="12" t="s">
        <v>38</v>
      </c>
      <c r="C7" s="11">
        <v>39</v>
      </c>
      <c r="D7" s="40">
        <f t="shared" si="0"/>
        <v>0</v>
      </c>
      <c r="E7" s="124">
        <v>0</v>
      </c>
      <c r="F7" s="125">
        <v>15</v>
      </c>
      <c r="G7" s="41" t="s">
        <v>229</v>
      </c>
      <c r="H7" s="18">
        <v>50</v>
      </c>
      <c r="I7" s="18">
        <v>50</v>
      </c>
      <c r="J7" s="42"/>
      <c r="K7" s="18">
        <v>100</v>
      </c>
      <c r="L7" s="18">
        <v>100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9"/>
      <c r="AG7" s="43"/>
      <c r="AH7" s="16" t="s">
        <v>229</v>
      </c>
      <c r="AI7" s="25"/>
      <c r="AJ7" s="25">
        <v>0</v>
      </c>
      <c r="AK7" s="11"/>
      <c r="AL7" s="11" t="s">
        <v>229</v>
      </c>
      <c r="AM7" s="11"/>
      <c r="AN7" s="11"/>
      <c r="AO7" s="11"/>
      <c r="AP7" s="11"/>
      <c r="AQ7" s="11"/>
      <c r="AR7" s="11"/>
      <c r="AS7" s="25">
        <v>0</v>
      </c>
    </row>
    <row r="8" spans="1:45" ht="15.6">
      <c r="A8" s="11">
        <v>1126</v>
      </c>
      <c r="B8" s="12" t="s">
        <v>39</v>
      </c>
      <c r="C8" s="13">
        <v>30</v>
      </c>
      <c r="D8" s="40">
        <f t="shared" si="0"/>
        <v>1</v>
      </c>
      <c r="E8" s="124">
        <v>10</v>
      </c>
      <c r="F8" s="125">
        <v>10</v>
      </c>
      <c r="G8" s="41">
        <v>100</v>
      </c>
      <c r="H8" s="18">
        <v>100</v>
      </c>
      <c r="I8" s="18">
        <v>100</v>
      </c>
      <c r="J8" s="42">
        <v>50</v>
      </c>
      <c r="K8" s="18">
        <v>25</v>
      </c>
      <c r="L8" s="18">
        <v>100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9"/>
      <c r="AG8" s="43"/>
      <c r="AH8" s="16" t="s">
        <v>229</v>
      </c>
      <c r="AI8" s="25"/>
      <c r="AJ8" s="25">
        <v>0</v>
      </c>
      <c r="AK8" s="11"/>
      <c r="AL8" s="11" t="s">
        <v>229</v>
      </c>
      <c r="AM8" s="11"/>
      <c r="AN8" s="11"/>
      <c r="AO8" s="11"/>
      <c r="AP8" s="11"/>
      <c r="AQ8" s="11"/>
      <c r="AR8" s="11"/>
      <c r="AS8" s="25">
        <v>0</v>
      </c>
    </row>
    <row r="9" spans="1:45" ht="15.6">
      <c r="A9" s="11">
        <v>1128</v>
      </c>
      <c r="B9" s="12" t="s">
        <v>40</v>
      </c>
      <c r="C9" s="11">
        <v>42</v>
      </c>
      <c r="D9" s="40">
        <f t="shared" si="0"/>
        <v>0</v>
      </c>
      <c r="E9" s="124">
        <v>0</v>
      </c>
      <c r="F9" s="125">
        <v>5</v>
      </c>
      <c r="G9" s="41" t="s">
        <v>229</v>
      </c>
      <c r="H9" s="18">
        <v>100</v>
      </c>
      <c r="I9" s="18">
        <v>100</v>
      </c>
      <c r="J9" s="42">
        <v>100</v>
      </c>
      <c r="K9" s="18">
        <v>25</v>
      </c>
      <c r="L9" s="18">
        <v>100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9"/>
      <c r="AG9" s="43"/>
      <c r="AH9" s="16" t="s">
        <v>229</v>
      </c>
      <c r="AI9" s="25"/>
      <c r="AJ9" s="25">
        <v>0</v>
      </c>
      <c r="AK9" s="11"/>
      <c r="AL9" s="11" t="s">
        <v>229</v>
      </c>
      <c r="AM9" s="11"/>
      <c r="AN9" s="11"/>
      <c r="AO9" s="11"/>
      <c r="AP9" s="11"/>
      <c r="AQ9" s="11"/>
      <c r="AR9" s="11"/>
      <c r="AS9" s="25">
        <v>0</v>
      </c>
    </row>
    <row r="10" spans="1:45" ht="15.6">
      <c r="A10" s="11">
        <v>1159</v>
      </c>
      <c r="B10" s="20" t="s">
        <v>41</v>
      </c>
      <c r="C10" s="11">
        <v>22</v>
      </c>
      <c r="D10" s="40">
        <f t="shared" si="0"/>
        <v>0.16666666666666666</v>
      </c>
      <c r="E10" s="124">
        <v>1</v>
      </c>
      <c r="F10" s="125">
        <v>6</v>
      </c>
      <c r="G10" s="41" t="s">
        <v>229</v>
      </c>
      <c r="H10" s="18">
        <v>100</v>
      </c>
      <c r="I10" s="18"/>
      <c r="J10" s="42">
        <v>100</v>
      </c>
      <c r="K10" s="18">
        <v>100</v>
      </c>
      <c r="L10" s="18">
        <v>100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43"/>
      <c r="AH10" s="16" t="s">
        <v>229</v>
      </c>
      <c r="AI10" s="25"/>
      <c r="AJ10" s="25">
        <v>0</v>
      </c>
      <c r="AK10" s="11"/>
      <c r="AL10" s="11" t="s">
        <v>229</v>
      </c>
      <c r="AM10" s="11"/>
      <c r="AN10" s="11"/>
      <c r="AO10" s="11"/>
      <c r="AP10" s="11"/>
      <c r="AQ10" s="11"/>
      <c r="AR10" s="11"/>
      <c r="AS10" s="25">
        <v>0</v>
      </c>
    </row>
    <row r="11" spans="1:45" ht="15.6">
      <c r="A11" s="11">
        <v>1211</v>
      </c>
      <c r="B11" s="12" t="s">
        <v>42</v>
      </c>
      <c r="C11" s="13">
        <v>28</v>
      </c>
      <c r="D11" s="40">
        <f t="shared" si="0"/>
        <v>0</v>
      </c>
      <c r="E11" s="124">
        <v>0</v>
      </c>
      <c r="F11" s="125">
        <v>13</v>
      </c>
      <c r="G11" s="41" t="s">
        <v>229</v>
      </c>
      <c r="H11" s="18">
        <v>100</v>
      </c>
      <c r="I11" s="18">
        <v>100</v>
      </c>
      <c r="J11" s="42">
        <v>50</v>
      </c>
      <c r="K11" s="18">
        <v>100</v>
      </c>
      <c r="L11" s="18">
        <v>100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43"/>
      <c r="AH11" s="16" t="s">
        <v>229</v>
      </c>
      <c r="AI11" s="25"/>
      <c r="AJ11" s="25">
        <v>0</v>
      </c>
      <c r="AK11" s="11"/>
      <c r="AL11" s="11" t="s">
        <v>229</v>
      </c>
      <c r="AM11" s="11"/>
      <c r="AN11" s="11"/>
      <c r="AO11" s="11"/>
      <c r="AP11" s="11"/>
      <c r="AQ11" s="11"/>
      <c r="AR11" s="11"/>
      <c r="AS11" s="25">
        <v>0</v>
      </c>
    </row>
    <row r="12" spans="1:45" ht="15.6">
      <c r="A12" s="11">
        <v>1233</v>
      </c>
      <c r="B12" s="12" t="s">
        <v>43</v>
      </c>
      <c r="C12" s="11">
        <v>16</v>
      </c>
      <c r="D12" s="40">
        <f t="shared" si="0"/>
        <v>0</v>
      </c>
      <c r="E12" s="124">
        <v>0</v>
      </c>
      <c r="F12" s="125">
        <v>15</v>
      </c>
      <c r="G12" s="41" t="s">
        <v>229</v>
      </c>
      <c r="H12" s="18">
        <v>100</v>
      </c>
      <c r="I12" s="18">
        <v>50</v>
      </c>
      <c r="J12" s="42">
        <v>100</v>
      </c>
      <c r="K12" s="18">
        <v>100</v>
      </c>
      <c r="L12" s="18">
        <v>100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43"/>
      <c r="AH12" s="16" t="s">
        <v>229</v>
      </c>
      <c r="AI12" s="25"/>
      <c r="AJ12" s="25">
        <v>0</v>
      </c>
      <c r="AK12" s="11"/>
      <c r="AL12" s="11" t="s">
        <v>229</v>
      </c>
      <c r="AM12" s="11"/>
      <c r="AN12" s="11"/>
      <c r="AO12" s="11"/>
      <c r="AP12" s="11"/>
      <c r="AQ12" s="11"/>
      <c r="AR12" s="11"/>
      <c r="AS12" s="25">
        <v>0</v>
      </c>
    </row>
    <row r="13" spans="1:45" ht="15.6">
      <c r="A13" s="11">
        <v>1238</v>
      </c>
      <c r="B13" s="12" t="s">
        <v>44</v>
      </c>
      <c r="C13" s="13">
        <v>17</v>
      </c>
      <c r="D13" s="40">
        <f t="shared" si="0"/>
        <v>0</v>
      </c>
      <c r="E13" s="124">
        <v>0</v>
      </c>
      <c r="F13" s="125">
        <v>5</v>
      </c>
      <c r="G13" s="41" t="s">
        <v>229</v>
      </c>
      <c r="H13" s="18">
        <v>50</v>
      </c>
      <c r="I13" s="18"/>
      <c r="J13" s="42">
        <v>50</v>
      </c>
      <c r="K13" s="18">
        <v>100</v>
      </c>
      <c r="L13" s="18">
        <v>100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G13" s="43"/>
      <c r="AH13" s="16" t="s">
        <v>229</v>
      </c>
      <c r="AI13" s="25"/>
      <c r="AJ13" s="25">
        <v>0</v>
      </c>
      <c r="AK13" s="11"/>
      <c r="AL13" s="11" t="s">
        <v>229</v>
      </c>
      <c r="AM13" s="11"/>
      <c r="AN13" s="11"/>
      <c r="AO13" s="11"/>
      <c r="AP13" s="11"/>
      <c r="AQ13" s="11"/>
      <c r="AR13" s="11"/>
      <c r="AS13" s="25">
        <v>0</v>
      </c>
    </row>
    <row r="14" spans="1:45" ht="15.6">
      <c r="A14" s="11">
        <v>1309</v>
      </c>
      <c r="B14" s="12" t="s">
        <v>45</v>
      </c>
      <c r="C14" s="13">
        <v>15</v>
      </c>
      <c r="D14" s="40">
        <f t="shared" si="0"/>
        <v>0</v>
      </c>
      <c r="E14" s="124">
        <v>0</v>
      </c>
      <c r="F14" s="125">
        <v>5</v>
      </c>
      <c r="G14" s="41" t="s">
        <v>229</v>
      </c>
      <c r="H14" s="18"/>
      <c r="I14" s="18"/>
      <c r="J14" s="42"/>
      <c r="K14" s="18"/>
      <c r="L14" s="18">
        <v>25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s="43"/>
      <c r="AH14" s="16" t="s">
        <v>229</v>
      </c>
      <c r="AI14" s="25"/>
      <c r="AJ14" s="25">
        <v>0</v>
      </c>
      <c r="AK14" s="11"/>
      <c r="AL14" s="11" t="s">
        <v>229</v>
      </c>
      <c r="AM14" s="11"/>
      <c r="AN14" s="11"/>
      <c r="AO14" s="11"/>
      <c r="AP14" s="11"/>
      <c r="AQ14" s="11"/>
      <c r="AR14" s="11"/>
      <c r="AS14" s="25">
        <v>0</v>
      </c>
    </row>
    <row r="15" spans="1:45" ht="15.6">
      <c r="A15" s="11">
        <v>1312</v>
      </c>
      <c r="B15" s="12" t="s">
        <v>46</v>
      </c>
      <c r="C15" s="21">
        <v>21</v>
      </c>
      <c r="D15" s="40">
        <f t="shared" si="0"/>
        <v>0.4</v>
      </c>
      <c r="E15" s="124">
        <v>2</v>
      </c>
      <c r="F15" s="125">
        <v>5</v>
      </c>
      <c r="G15" s="41">
        <v>25</v>
      </c>
      <c r="H15" s="18">
        <v>50</v>
      </c>
      <c r="I15" s="18"/>
      <c r="J15" s="42">
        <v>50</v>
      </c>
      <c r="K15" s="18"/>
      <c r="L15" s="18">
        <v>100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9"/>
      <c r="AG15" s="43"/>
      <c r="AH15" s="16" t="s">
        <v>229</v>
      </c>
      <c r="AI15" s="25"/>
      <c r="AJ15" s="25">
        <v>0</v>
      </c>
      <c r="AK15" s="11"/>
      <c r="AL15" s="11" t="s">
        <v>229</v>
      </c>
      <c r="AM15" s="11"/>
      <c r="AN15" s="11"/>
      <c r="AO15" s="11"/>
      <c r="AP15" s="11"/>
      <c r="AQ15" s="11"/>
      <c r="AR15" s="11"/>
      <c r="AS15" s="25">
        <v>0</v>
      </c>
    </row>
    <row r="16" spans="1:45" ht="15.6">
      <c r="A16" s="11">
        <v>1336</v>
      </c>
      <c r="B16" s="12" t="s">
        <v>47</v>
      </c>
      <c r="C16" s="13">
        <v>7</v>
      </c>
      <c r="D16" s="40">
        <f t="shared" si="0"/>
        <v>0</v>
      </c>
      <c r="E16" s="124">
        <v>0</v>
      </c>
      <c r="F16" s="125">
        <v>5</v>
      </c>
      <c r="G16" s="41" t="s">
        <v>229</v>
      </c>
      <c r="H16" s="18">
        <v>100</v>
      </c>
      <c r="I16" s="18"/>
      <c r="J16" s="42">
        <v>50</v>
      </c>
      <c r="K16" s="18">
        <v>100</v>
      </c>
      <c r="L16" s="18">
        <v>100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  <c r="AG16" s="43"/>
      <c r="AH16" s="16" t="s">
        <v>229</v>
      </c>
      <c r="AI16" s="25"/>
      <c r="AJ16" s="25">
        <v>0</v>
      </c>
      <c r="AK16" s="11"/>
      <c r="AL16" s="11" t="s">
        <v>229</v>
      </c>
      <c r="AM16" s="11"/>
      <c r="AN16" s="11"/>
      <c r="AO16" s="11"/>
      <c r="AP16" s="11"/>
      <c r="AQ16" s="11"/>
      <c r="AR16" s="11"/>
      <c r="AS16" s="25">
        <v>0</v>
      </c>
    </row>
    <row r="17" spans="1:45" ht="15.6">
      <c r="A17" s="11">
        <v>1497</v>
      </c>
      <c r="B17" s="12" t="s">
        <v>48</v>
      </c>
      <c r="C17" s="11">
        <v>13</v>
      </c>
      <c r="D17" s="40">
        <f t="shared" si="0"/>
        <v>6.6666666666666666E-2</v>
      </c>
      <c r="E17" s="124">
        <v>1</v>
      </c>
      <c r="F17" s="125">
        <v>15</v>
      </c>
      <c r="G17" s="41" t="s">
        <v>229</v>
      </c>
      <c r="H17" s="18">
        <v>100</v>
      </c>
      <c r="I17" s="18">
        <v>100</v>
      </c>
      <c r="J17" s="42">
        <v>100</v>
      </c>
      <c r="K17" s="18">
        <v>25</v>
      </c>
      <c r="L17" s="18">
        <v>100</v>
      </c>
      <c r="M17" s="18">
        <v>100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  <c r="AG17" s="43"/>
      <c r="AH17" s="16" t="s">
        <v>229</v>
      </c>
      <c r="AI17" s="25"/>
      <c r="AJ17" s="25">
        <v>0</v>
      </c>
      <c r="AK17" s="11"/>
      <c r="AL17" s="11" t="s">
        <v>229</v>
      </c>
      <c r="AM17" s="11"/>
      <c r="AN17" s="11"/>
      <c r="AO17" s="11"/>
      <c r="AP17" s="11"/>
      <c r="AQ17" s="11"/>
      <c r="AR17" s="11"/>
      <c r="AS17" s="25">
        <v>0</v>
      </c>
    </row>
    <row r="18" spans="1:45" ht="15.6">
      <c r="A18" s="11">
        <v>1708</v>
      </c>
      <c r="B18" s="12" t="s">
        <v>49</v>
      </c>
      <c r="C18" s="11">
        <v>12</v>
      </c>
      <c r="D18" s="40">
        <f t="shared" si="0"/>
        <v>0</v>
      </c>
      <c r="E18" s="124">
        <v>0</v>
      </c>
      <c r="F18" s="125">
        <v>7</v>
      </c>
      <c r="G18" s="41" t="s">
        <v>229</v>
      </c>
      <c r="H18" s="18">
        <v>100</v>
      </c>
      <c r="I18" s="18">
        <v>100</v>
      </c>
      <c r="J18" s="42">
        <v>100</v>
      </c>
      <c r="K18" s="18">
        <v>100</v>
      </c>
      <c r="L18" s="18">
        <v>100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43"/>
      <c r="AH18" s="16" t="s">
        <v>229</v>
      </c>
      <c r="AI18" s="25"/>
      <c r="AJ18" s="25">
        <v>0</v>
      </c>
      <c r="AK18" s="11"/>
      <c r="AL18" s="11" t="s">
        <v>229</v>
      </c>
      <c r="AM18" s="11"/>
      <c r="AN18" s="11"/>
      <c r="AO18" s="11"/>
      <c r="AP18" s="11"/>
      <c r="AQ18" s="11"/>
      <c r="AR18" s="11"/>
      <c r="AS18" s="25">
        <v>0</v>
      </c>
    </row>
    <row r="19" spans="1:45" ht="15.6">
      <c r="A19" s="11">
        <v>1717</v>
      </c>
      <c r="B19" s="12" t="s">
        <v>50</v>
      </c>
      <c r="C19" s="11">
        <v>36</v>
      </c>
      <c r="D19" s="40">
        <f t="shared" si="0"/>
        <v>0</v>
      </c>
      <c r="E19" s="124">
        <v>0</v>
      </c>
      <c r="F19" s="125">
        <v>15</v>
      </c>
      <c r="G19" s="41" t="s">
        <v>229</v>
      </c>
      <c r="H19" s="18"/>
      <c r="I19" s="18"/>
      <c r="J19" s="42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9"/>
      <c r="AG19" s="43"/>
      <c r="AH19" s="16" t="s">
        <v>229</v>
      </c>
      <c r="AI19" s="25"/>
      <c r="AJ19" s="25">
        <v>0</v>
      </c>
      <c r="AK19" s="11"/>
      <c r="AL19" s="11" t="s">
        <v>229</v>
      </c>
      <c r="AM19" s="11"/>
      <c r="AN19" s="11"/>
      <c r="AO19" s="11"/>
      <c r="AP19" s="11"/>
      <c r="AQ19" s="11"/>
      <c r="AR19" s="11"/>
      <c r="AS19" s="25">
        <v>0</v>
      </c>
    </row>
    <row r="20" spans="1:45" ht="15.6">
      <c r="A20" s="11">
        <v>1723</v>
      </c>
      <c r="B20" s="12" t="s">
        <v>51</v>
      </c>
      <c r="C20" s="13">
        <v>8</v>
      </c>
      <c r="D20" s="40">
        <f t="shared" si="0"/>
        <v>0.2857142857142857</v>
      </c>
      <c r="E20" s="124">
        <v>2</v>
      </c>
      <c r="F20" s="125">
        <v>7</v>
      </c>
      <c r="G20" s="41">
        <v>25</v>
      </c>
      <c r="H20" s="18">
        <v>100</v>
      </c>
      <c r="I20" s="18">
        <v>100</v>
      </c>
      <c r="J20" s="42">
        <v>100</v>
      </c>
      <c r="K20" s="18">
        <v>100</v>
      </c>
      <c r="L20" s="18">
        <v>100</v>
      </c>
      <c r="M20" s="18">
        <v>100</v>
      </c>
      <c r="N20" s="18"/>
      <c r="O20" s="18"/>
      <c r="P20" s="18"/>
      <c r="Q20" s="18"/>
      <c r="R20" s="18"/>
      <c r="S20" s="18"/>
      <c r="T20" s="18"/>
      <c r="U20" s="18"/>
      <c r="V20" s="18"/>
      <c r="W20" s="18">
        <v>100</v>
      </c>
      <c r="X20" s="18"/>
      <c r="Y20" s="18"/>
      <c r="Z20" s="18"/>
      <c r="AA20" s="18"/>
      <c r="AB20" s="18"/>
      <c r="AC20" s="18"/>
      <c r="AD20" s="18"/>
      <c r="AE20" s="18"/>
      <c r="AF20" s="19"/>
      <c r="AG20" s="43"/>
      <c r="AH20" s="16" t="s">
        <v>229</v>
      </c>
      <c r="AI20" s="25"/>
      <c r="AJ20" s="25">
        <v>0</v>
      </c>
      <c r="AK20" s="11"/>
      <c r="AL20" s="11" t="s">
        <v>229</v>
      </c>
      <c r="AM20" s="11" t="s">
        <v>228</v>
      </c>
      <c r="AN20" s="11"/>
      <c r="AO20" s="11"/>
      <c r="AP20" s="11"/>
      <c r="AQ20" s="11"/>
      <c r="AR20" s="11"/>
      <c r="AS20" s="25">
        <v>0</v>
      </c>
    </row>
    <row r="21" spans="1:45" ht="15.6">
      <c r="A21" s="11">
        <v>1728</v>
      </c>
      <c r="B21" s="12" t="s">
        <v>52</v>
      </c>
      <c r="C21" s="13">
        <v>24</v>
      </c>
      <c r="D21" s="40">
        <f t="shared" si="0"/>
        <v>0</v>
      </c>
      <c r="E21" s="124">
        <v>0</v>
      </c>
      <c r="F21" s="125">
        <v>15</v>
      </c>
      <c r="G21" s="41" t="s">
        <v>229</v>
      </c>
      <c r="H21" s="18">
        <v>100</v>
      </c>
      <c r="I21" s="18">
        <v>100</v>
      </c>
      <c r="J21" s="42">
        <v>100</v>
      </c>
      <c r="K21" s="18">
        <v>100</v>
      </c>
      <c r="L21" s="18">
        <v>100</v>
      </c>
      <c r="M21" s="18">
        <v>100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9"/>
      <c r="AG21" s="43"/>
      <c r="AH21" s="16" t="s">
        <v>229</v>
      </c>
      <c r="AI21" s="25"/>
      <c r="AJ21" s="25">
        <v>0</v>
      </c>
      <c r="AK21" s="11"/>
      <c r="AL21" s="11" t="s">
        <v>229</v>
      </c>
      <c r="AM21" s="11"/>
      <c r="AN21" s="11"/>
      <c r="AO21" s="11"/>
      <c r="AP21" s="11"/>
      <c r="AQ21" s="11"/>
      <c r="AR21" s="11"/>
      <c r="AS21" s="25">
        <v>0</v>
      </c>
    </row>
    <row r="22" spans="1:45" ht="15.6">
      <c r="A22" s="11">
        <v>1739</v>
      </c>
      <c r="B22" s="12" t="s">
        <v>53</v>
      </c>
      <c r="C22" s="13">
        <v>21</v>
      </c>
      <c r="D22" s="40">
        <f t="shared" si="0"/>
        <v>0</v>
      </c>
      <c r="E22" s="124">
        <v>0</v>
      </c>
      <c r="F22" s="125">
        <v>14</v>
      </c>
      <c r="G22" s="41" t="s">
        <v>229</v>
      </c>
      <c r="H22" s="18">
        <v>50</v>
      </c>
      <c r="I22" s="18"/>
      <c r="J22" s="42">
        <v>50</v>
      </c>
      <c r="K22" s="18">
        <v>100</v>
      </c>
      <c r="L22" s="18">
        <v>100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9"/>
      <c r="AG22" s="43"/>
      <c r="AH22" s="16" t="s">
        <v>229</v>
      </c>
      <c r="AI22" s="25"/>
      <c r="AJ22" s="25">
        <v>0</v>
      </c>
      <c r="AK22" s="11"/>
      <c r="AL22" s="11" t="s">
        <v>229</v>
      </c>
      <c r="AM22" s="11"/>
      <c r="AN22" s="11"/>
      <c r="AO22" s="11"/>
      <c r="AP22" s="11"/>
      <c r="AQ22" s="11"/>
      <c r="AR22" s="11"/>
      <c r="AS22" s="25">
        <v>0</v>
      </c>
    </row>
    <row r="23" spans="1:45" ht="15.6">
      <c r="A23" s="11">
        <v>1793</v>
      </c>
      <c r="B23" s="12" t="s">
        <v>54</v>
      </c>
      <c r="C23" s="13">
        <v>17</v>
      </c>
      <c r="D23" s="40">
        <f t="shared" si="0"/>
        <v>0</v>
      </c>
      <c r="E23" s="124">
        <v>0</v>
      </c>
      <c r="F23" s="125">
        <v>15</v>
      </c>
      <c r="G23" s="41" t="s">
        <v>229</v>
      </c>
      <c r="H23" s="18">
        <v>100</v>
      </c>
      <c r="I23" s="18">
        <v>100</v>
      </c>
      <c r="J23" s="42">
        <v>50</v>
      </c>
      <c r="K23" s="18">
        <v>100</v>
      </c>
      <c r="L23" s="18">
        <v>100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9"/>
      <c r="AG23" s="43"/>
      <c r="AH23" s="16" t="s">
        <v>229</v>
      </c>
      <c r="AI23" s="25"/>
      <c r="AJ23" s="25">
        <v>0</v>
      </c>
      <c r="AK23" s="11"/>
      <c r="AL23" s="11" t="s">
        <v>229</v>
      </c>
      <c r="AM23" s="11"/>
      <c r="AN23" s="11"/>
      <c r="AO23" s="11"/>
      <c r="AP23" s="11"/>
      <c r="AQ23" s="11"/>
      <c r="AR23" s="11"/>
      <c r="AS23" s="25">
        <v>0</v>
      </c>
    </row>
    <row r="24" spans="1:45" ht="15.6">
      <c r="A24" s="11">
        <v>1794</v>
      </c>
      <c r="B24" s="12" t="s">
        <v>55</v>
      </c>
      <c r="C24" s="11">
        <v>18</v>
      </c>
      <c r="D24" s="40">
        <f t="shared" si="0"/>
        <v>0</v>
      </c>
      <c r="E24" s="124">
        <v>0</v>
      </c>
      <c r="F24" s="125">
        <v>12</v>
      </c>
      <c r="G24" s="41" t="s">
        <v>229</v>
      </c>
      <c r="H24" s="18">
        <v>50</v>
      </c>
      <c r="I24" s="18">
        <v>50</v>
      </c>
      <c r="J24" s="42"/>
      <c r="K24" s="18">
        <v>100</v>
      </c>
      <c r="L24" s="18">
        <v>100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43"/>
      <c r="AH24" s="16" t="s">
        <v>229</v>
      </c>
      <c r="AI24" s="25"/>
      <c r="AJ24" s="25">
        <v>0</v>
      </c>
      <c r="AK24" s="11"/>
      <c r="AL24" s="11" t="s">
        <v>229</v>
      </c>
      <c r="AM24" s="11"/>
      <c r="AN24" s="11"/>
      <c r="AO24" s="11"/>
      <c r="AP24" s="11"/>
      <c r="AQ24" s="11"/>
      <c r="AR24" s="11"/>
      <c r="AS24" s="25">
        <v>0</v>
      </c>
    </row>
    <row r="25" spans="1:45" ht="15.6">
      <c r="A25" s="11">
        <v>1833</v>
      </c>
      <c r="B25" s="12" t="s">
        <v>56</v>
      </c>
      <c r="C25" s="11">
        <v>37</v>
      </c>
      <c r="D25" s="40">
        <f t="shared" si="0"/>
        <v>6.6666666666666666E-2</v>
      </c>
      <c r="E25" s="124">
        <v>1</v>
      </c>
      <c r="F25" s="125">
        <v>15</v>
      </c>
      <c r="G25" s="41" t="s">
        <v>229</v>
      </c>
      <c r="H25" s="18">
        <v>50</v>
      </c>
      <c r="I25" s="18">
        <v>50</v>
      </c>
      <c r="J25" s="42">
        <v>50</v>
      </c>
      <c r="K25" s="18">
        <v>100</v>
      </c>
      <c r="L25" s="18">
        <v>100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43"/>
      <c r="AH25" s="16" t="s">
        <v>229</v>
      </c>
      <c r="AI25" s="25"/>
      <c r="AJ25" s="25">
        <v>0</v>
      </c>
      <c r="AK25" s="11"/>
      <c r="AL25" s="11" t="s">
        <v>229</v>
      </c>
      <c r="AM25" s="11"/>
      <c r="AN25" s="11"/>
      <c r="AO25" s="11"/>
      <c r="AP25" s="11"/>
      <c r="AQ25" s="11"/>
      <c r="AR25" s="11"/>
      <c r="AS25" s="25">
        <v>0</v>
      </c>
    </row>
    <row r="26" spans="1:45" ht="15.6">
      <c r="A26" s="11">
        <v>1861</v>
      </c>
      <c r="B26" s="12" t="s">
        <v>57</v>
      </c>
      <c r="C26" s="13">
        <v>31</v>
      </c>
      <c r="D26" s="40">
        <f t="shared" si="0"/>
        <v>0</v>
      </c>
      <c r="E26" s="124">
        <v>0</v>
      </c>
      <c r="F26" s="125">
        <v>8</v>
      </c>
      <c r="G26" s="41" t="s">
        <v>229</v>
      </c>
      <c r="H26" s="18"/>
      <c r="I26" s="18"/>
      <c r="J26" s="42">
        <v>50</v>
      </c>
      <c r="K26" s="18">
        <v>25</v>
      </c>
      <c r="L26" s="18">
        <v>100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9"/>
      <c r="AG26" s="43"/>
      <c r="AH26" s="16" t="s">
        <v>229</v>
      </c>
      <c r="AI26" s="25"/>
      <c r="AJ26" s="25">
        <v>0</v>
      </c>
      <c r="AK26" s="11"/>
      <c r="AL26" s="11" t="s">
        <v>229</v>
      </c>
      <c r="AM26" s="11"/>
      <c r="AN26" s="11"/>
      <c r="AO26" s="11"/>
      <c r="AP26" s="11"/>
      <c r="AQ26" s="11"/>
      <c r="AR26" s="11"/>
      <c r="AS26" s="25">
        <v>0</v>
      </c>
    </row>
    <row r="27" spans="1:45" ht="15.6">
      <c r="A27" s="11">
        <v>1904</v>
      </c>
      <c r="B27" s="12" t="s">
        <v>58</v>
      </c>
      <c r="C27" s="13">
        <v>23</v>
      </c>
      <c r="D27" s="40">
        <f t="shared" si="0"/>
        <v>0</v>
      </c>
      <c r="E27" s="124">
        <v>0</v>
      </c>
      <c r="F27" s="125">
        <v>7</v>
      </c>
      <c r="G27" s="41" t="s">
        <v>229</v>
      </c>
      <c r="H27" s="18">
        <v>100</v>
      </c>
      <c r="I27" s="18">
        <v>100</v>
      </c>
      <c r="J27" s="42">
        <v>100</v>
      </c>
      <c r="K27" s="18">
        <v>25</v>
      </c>
      <c r="L27" s="18">
        <v>100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9"/>
      <c r="AG27" s="43"/>
      <c r="AH27" s="16" t="s">
        <v>229</v>
      </c>
      <c r="AI27" s="25"/>
      <c r="AJ27" s="25">
        <v>0</v>
      </c>
      <c r="AK27" s="11"/>
      <c r="AL27" s="11" t="s">
        <v>229</v>
      </c>
      <c r="AM27" s="11"/>
      <c r="AN27" s="11"/>
      <c r="AO27" s="11"/>
      <c r="AP27" s="11"/>
      <c r="AQ27" s="11"/>
      <c r="AR27" s="11"/>
      <c r="AS27" s="25">
        <v>0</v>
      </c>
    </row>
    <row r="28" spans="1:45" ht="15.6">
      <c r="A28" s="11">
        <v>1906</v>
      </c>
      <c r="B28" s="12" t="s">
        <v>59</v>
      </c>
      <c r="C28" s="13">
        <v>23</v>
      </c>
      <c r="D28" s="40">
        <f t="shared" si="0"/>
        <v>0</v>
      </c>
      <c r="E28" s="124">
        <v>0</v>
      </c>
      <c r="F28" s="125">
        <v>10</v>
      </c>
      <c r="G28" s="41" t="s">
        <v>229</v>
      </c>
      <c r="H28" s="18">
        <v>100</v>
      </c>
      <c r="I28" s="18"/>
      <c r="J28" s="42">
        <v>50</v>
      </c>
      <c r="K28" s="18">
        <v>100</v>
      </c>
      <c r="L28" s="18">
        <v>100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9"/>
      <c r="AG28" s="43"/>
      <c r="AH28" s="16" t="s">
        <v>229</v>
      </c>
      <c r="AI28" s="25"/>
      <c r="AJ28" s="25">
        <v>0</v>
      </c>
      <c r="AK28" s="11"/>
      <c r="AL28" s="11" t="s">
        <v>229</v>
      </c>
      <c r="AM28" s="11"/>
      <c r="AN28" s="11"/>
      <c r="AO28" s="11"/>
      <c r="AP28" s="11"/>
      <c r="AQ28" s="11"/>
      <c r="AR28" s="11"/>
      <c r="AS28" s="25">
        <v>0</v>
      </c>
    </row>
    <row r="29" spans="1:45" ht="15.6">
      <c r="A29" s="11">
        <v>1918</v>
      </c>
      <c r="B29" s="12" t="s">
        <v>60</v>
      </c>
      <c r="C29" s="13">
        <v>25</v>
      </c>
      <c r="D29" s="40">
        <f t="shared" si="0"/>
        <v>0</v>
      </c>
      <c r="E29" s="124">
        <v>0</v>
      </c>
      <c r="F29" s="125">
        <v>9</v>
      </c>
      <c r="G29" s="41" t="s">
        <v>229</v>
      </c>
      <c r="H29" s="18">
        <v>100</v>
      </c>
      <c r="I29" s="18">
        <v>100</v>
      </c>
      <c r="J29" s="42">
        <v>50</v>
      </c>
      <c r="K29" s="18">
        <v>25</v>
      </c>
      <c r="L29" s="18">
        <v>100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43"/>
      <c r="AH29" s="16" t="s">
        <v>229</v>
      </c>
      <c r="AI29" s="25"/>
      <c r="AJ29" s="25">
        <v>0</v>
      </c>
      <c r="AK29" s="11"/>
      <c r="AL29" s="11" t="s">
        <v>229</v>
      </c>
      <c r="AM29" s="11"/>
      <c r="AN29" s="11"/>
      <c r="AO29" s="11"/>
      <c r="AP29" s="11"/>
      <c r="AQ29" s="11"/>
      <c r="AR29" s="11"/>
      <c r="AS29" s="25">
        <v>0</v>
      </c>
    </row>
    <row r="30" spans="1:45" ht="15.6">
      <c r="A30" s="11">
        <v>1966</v>
      </c>
      <c r="B30" s="12" t="s">
        <v>61</v>
      </c>
      <c r="C30" s="13">
        <v>40</v>
      </c>
      <c r="D30" s="40">
        <f t="shared" si="0"/>
        <v>0.25</v>
      </c>
      <c r="E30" s="124">
        <v>2</v>
      </c>
      <c r="F30" s="125">
        <v>8</v>
      </c>
      <c r="G30" s="41">
        <v>25</v>
      </c>
      <c r="H30" s="18">
        <v>100</v>
      </c>
      <c r="I30" s="18">
        <v>100</v>
      </c>
      <c r="J30" s="42">
        <v>100</v>
      </c>
      <c r="K30" s="18">
        <v>100</v>
      </c>
      <c r="L30" s="18">
        <v>100</v>
      </c>
      <c r="M30" s="18">
        <v>100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9"/>
      <c r="AG30" s="43"/>
      <c r="AH30" s="16" t="s">
        <v>229</v>
      </c>
      <c r="AI30" s="25"/>
      <c r="AJ30" s="25">
        <v>0</v>
      </c>
      <c r="AK30" s="11"/>
      <c r="AL30" s="11" t="s">
        <v>229</v>
      </c>
      <c r="AM30" s="11"/>
      <c r="AN30" s="11"/>
      <c r="AO30" s="11"/>
      <c r="AP30" s="11"/>
      <c r="AQ30" s="11"/>
      <c r="AR30" s="11"/>
      <c r="AS30" s="25">
        <v>0</v>
      </c>
    </row>
    <row r="31" spans="1:45" ht="15.6">
      <c r="A31" s="11">
        <v>2040</v>
      </c>
      <c r="B31" s="12" t="s">
        <v>62</v>
      </c>
      <c r="C31" s="13">
        <v>24</v>
      </c>
      <c r="D31" s="40">
        <f t="shared" si="0"/>
        <v>0.6</v>
      </c>
      <c r="E31" s="124">
        <v>3</v>
      </c>
      <c r="F31" s="125">
        <v>5</v>
      </c>
      <c r="G31" s="41">
        <v>50</v>
      </c>
      <c r="H31" s="18">
        <v>100</v>
      </c>
      <c r="I31" s="18">
        <v>100</v>
      </c>
      <c r="J31" s="42">
        <v>100</v>
      </c>
      <c r="K31" s="18">
        <v>100</v>
      </c>
      <c r="L31" s="18">
        <v>100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43"/>
      <c r="AH31" s="16" t="s">
        <v>229</v>
      </c>
      <c r="AI31" s="25"/>
      <c r="AJ31" s="25">
        <v>0</v>
      </c>
      <c r="AK31" s="11"/>
      <c r="AL31" s="11" t="s">
        <v>229</v>
      </c>
      <c r="AM31" s="11"/>
      <c r="AN31" s="11"/>
      <c r="AO31" s="11"/>
      <c r="AP31" s="11"/>
      <c r="AQ31" s="11"/>
      <c r="AR31" s="11"/>
      <c r="AS31" s="25">
        <v>0</v>
      </c>
    </row>
    <row r="32" spans="1:45" ht="15.6">
      <c r="A32" s="11">
        <v>2272</v>
      </c>
      <c r="B32" s="12" t="s">
        <v>63</v>
      </c>
      <c r="C32" s="13">
        <v>41</v>
      </c>
      <c r="D32" s="40">
        <f t="shared" si="0"/>
        <v>0</v>
      </c>
      <c r="E32" s="124">
        <v>0</v>
      </c>
      <c r="F32" s="125">
        <v>15</v>
      </c>
      <c r="G32" s="41" t="s">
        <v>229</v>
      </c>
      <c r="H32" s="18">
        <v>100</v>
      </c>
      <c r="I32" s="18">
        <v>50</v>
      </c>
      <c r="J32" s="42">
        <v>50</v>
      </c>
      <c r="K32" s="18">
        <v>100</v>
      </c>
      <c r="L32" s="18">
        <v>100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9"/>
      <c r="AG32" s="43"/>
      <c r="AH32" s="16" t="s">
        <v>229</v>
      </c>
      <c r="AI32" s="25"/>
      <c r="AJ32" s="25">
        <v>0</v>
      </c>
      <c r="AK32" s="11"/>
      <c r="AL32" s="11" t="s">
        <v>229</v>
      </c>
      <c r="AM32" s="11"/>
      <c r="AN32" s="11"/>
      <c r="AO32" s="11"/>
      <c r="AP32" s="11"/>
      <c r="AQ32" s="11"/>
      <c r="AR32" s="11"/>
      <c r="AS32" s="25">
        <v>0</v>
      </c>
    </row>
    <row r="33" spans="1:45" ht="15.6">
      <c r="A33" s="11">
        <v>2292</v>
      </c>
      <c r="B33" s="12" t="s">
        <v>64</v>
      </c>
      <c r="C33" s="13">
        <v>25</v>
      </c>
      <c r="D33" s="40">
        <f t="shared" si="0"/>
        <v>0</v>
      </c>
      <c r="E33" s="124">
        <v>0</v>
      </c>
      <c r="F33" s="125">
        <v>9</v>
      </c>
      <c r="G33" s="41" t="s">
        <v>229</v>
      </c>
      <c r="H33" s="18">
        <v>100</v>
      </c>
      <c r="I33" s="18">
        <v>100</v>
      </c>
      <c r="J33" s="42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43"/>
      <c r="AH33" s="16" t="s">
        <v>229</v>
      </c>
      <c r="AI33" s="25"/>
      <c r="AJ33" s="25">
        <v>0</v>
      </c>
      <c r="AK33" s="11"/>
      <c r="AL33" s="11" t="s">
        <v>229</v>
      </c>
      <c r="AM33" s="11"/>
      <c r="AN33" s="11"/>
      <c r="AO33" s="11"/>
      <c r="AP33" s="11"/>
      <c r="AQ33" s="11"/>
      <c r="AR33" s="11"/>
      <c r="AS33" s="25">
        <v>0</v>
      </c>
    </row>
    <row r="34" spans="1:45" ht="15.6">
      <c r="A34" s="11">
        <v>2351</v>
      </c>
      <c r="B34" s="12" t="s">
        <v>65</v>
      </c>
      <c r="C34" s="11">
        <v>24</v>
      </c>
      <c r="D34" s="40">
        <f t="shared" si="0"/>
        <v>0</v>
      </c>
      <c r="E34" s="124">
        <v>0</v>
      </c>
      <c r="F34" s="125">
        <v>5</v>
      </c>
      <c r="G34" s="41" t="s">
        <v>229</v>
      </c>
      <c r="H34" s="18">
        <v>50</v>
      </c>
      <c r="I34" s="18"/>
      <c r="J34" s="42">
        <v>100</v>
      </c>
      <c r="K34" s="18">
        <v>25</v>
      </c>
      <c r="L34" s="18">
        <v>100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9"/>
      <c r="AG34" s="43"/>
      <c r="AH34" s="16" t="s">
        <v>229</v>
      </c>
      <c r="AI34" s="25"/>
      <c r="AJ34" s="25">
        <v>0</v>
      </c>
      <c r="AK34" s="11"/>
      <c r="AL34" s="11" t="s">
        <v>229</v>
      </c>
      <c r="AM34" s="11"/>
      <c r="AN34" s="11"/>
      <c r="AO34" s="11"/>
      <c r="AP34" s="11"/>
      <c r="AQ34" s="11"/>
      <c r="AR34" s="11"/>
      <c r="AS34" s="25">
        <v>0</v>
      </c>
    </row>
    <row r="35" spans="1:45" ht="15.6">
      <c r="A35" s="11">
        <v>2373</v>
      </c>
      <c r="B35" s="12" t="s">
        <v>66</v>
      </c>
      <c r="C35" s="13">
        <v>29</v>
      </c>
      <c r="D35" s="40">
        <f t="shared" si="0"/>
        <v>0</v>
      </c>
      <c r="E35" s="124">
        <v>0</v>
      </c>
      <c r="F35" s="125">
        <v>5</v>
      </c>
      <c r="G35" s="41" t="s">
        <v>229</v>
      </c>
      <c r="H35" s="18">
        <v>50</v>
      </c>
      <c r="I35" s="18">
        <v>50</v>
      </c>
      <c r="J35" s="42">
        <v>100</v>
      </c>
      <c r="K35" s="18">
        <v>100</v>
      </c>
      <c r="L35" s="18">
        <v>100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9"/>
      <c r="AG35" s="43"/>
      <c r="AH35" s="16" t="s">
        <v>229</v>
      </c>
      <c r="AI35" s="25"/>
      <c r="AJ35" s="25">
        <v>0</v>
      </c>
      <c r="AK35" s="11"/>
      <c r="AL35" s="11" t="s">
        <v>229</v>
      </c>
      <c r="AM35" s="11"/>
      <c r="AN35" s="11"/>
      <c r="AO35" s="11"/>
      <c r="AP35" s="11"/>
      <c r="AQ35" s="11"/>
      <c r="AR35" s="11"/>
      <c r="AS35" s="25">
        <v>0</v>
      </c>
    </row>
    <row r="36" spans="1:45" ht="15.6">
      <c r="A36" s="11">
        <v>2388</v>
      </c>
      <c r="B36" s="12" t="s">
        <v>67</v>
      </c>
      <c r="C36" s="13">
        <v>25</v>
      </c>
      <c r="D36" s="40">
        <f t="shared" si="0"/>
        <v>0</v>
      </c>
      <c r="E36" s="124">
        <v>0</v>
      </c>
      <c r="F36" s="125">
        <v>12</v>
      </c>
      <c r="G36" s="41" t="s">
        <v>229</v>
      </c>
      <c r="H36" s="18">
        <v>100</v>
      </c>
      <c r="I36" s="18">
        <v>100</v>
      </c>
      <c r="J36" s="42">
        <v>100</v>
      </c>
      <c r="K36" s="18">
        <v>100</v>
      </c>
      <c r="L36" s="18">
        <v>100</v>
      </c>
      <c r="M36" s="18">
        <v>50</v>
      </c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9"/>
      <c r="AG36" s="43"/>
      <c r="AH36" s="16" t="s">
        <v>229</v>
      </c>
      <c r="AI36" s="25"/>
      <c r="AJ36" s="25">
        <v>0</v>
      </c>
      <c r="AK36" s="11"/>
      <c r="AL36" s="11" t="s">
        <v>229</v>
      </c>
      <c r="AM36" s="11"/>
      <c r="AN36" s="11"/>
      <c r="AO36" s="11"/>
      <c r="AP36" s="11"/>
      <c r="AQ36" s="11"/>
      <c r="AR36" s="11"/>
      <c r="AS36" s="25">
        <v>0</v>
      </c>
    </row>
    <row r="37" spans="1:45" ht="15.6">
      <c r="A37" s="11">
        <v>2411</v>
      </c>
      <c r="B37" s="12" t="s">
        <v>68</v>
      </c>
      <c r="C37" s="11">
        <v>18</v>
      </c>
      <c r="D37" s="40">
        <f t="shared" si="0"/>
        <v>0.2</v>
      </c>
      <c r="E37" s="124">
        <v>3</v>
      </c>
      <c r="F37" s="125">
        <v>15</v>
      </c>
      <c r="G37" s="41" t="s">
        <v>229</v>
      </c>
      <c r="H37" s="18">
        <v>100</v>
      </c>
      <c r="I37" s="18">
        <v>100</v>
      </c>
      <c r="J37" s="42">
        <v>100</v>
      </c>
      <c r="K37" s="18">
        <v>100</v>
      </c>
      <c r="L37" s="18">
        <v>100</v>
      </c>
      <c r="M37" s="18">
        <v>100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43"/>
      <c r="AH37" s="16" t="s">
        <v>229</v>
      </c>
      <c r="AI37" s="25"/>
      <c r="AJ37" s="25">
        <v>0</v>
      </c>
      <c r="AK37" s="11"/>
      <c r="AL37" s="11" t="s">
        <v>229</v>
      </c>
      <c r="AM37" s="11"/>
      <c r="AN37" s="11"/>
      <c r="AO37" s="11"/>
      <c r="AP37" s="11"/>
      <c r="AQ37" s="11"/>
      <c r="AR37" s="11"/>
      <c r="AS37" s="25">
        <v>0</v>
      </c>
    </row>
    <row r="38" spans="1:45" ht="15.6">
      <c r="A38" s="11">
        <v>2681</v>
      </c>
      <c r="B38" s="12" t="s">
        <v>69</v>
      </c>
      <c r="C38" s="13">
        <v>31</v>
      </c>
      <c r="D38" s="40">
        <f t="shared" si="0"/>
        <v>0.63636363636363635</v>
      </c>
      <c r="E38" s="124">
        <v>7</v>
      </c>
      <c r="F38" s="125">
        <v>11</v>
      </c>
      <c r="G38" s="41">
        <v>50</v>
      </c>
      <c r="H38" s="18">
        <v>50</v>
      </c>
      <c r="I38" s="18">
        <v>50</v>
      </c>
      <c r="J38" s="42">
        <v>50</v>
      </c>
      <c r="K38" s="18">
        <v>100</v>
      </c>
      <c r="L38" s="18">
        <v>100</v>
      </c>
      <c r="M38" s="18">
        <v>50</v>
      </c>
      <c r="N38" s="18"/>
      <c r="O38" s="18"/>
      <c r="P38" s="18"/>
      <c r="Q38" s="18"/>
      <c r="R38" s="18"/>
      <c r="S38" s="18"/>
      <c r="T38" s="18"/>
      <c r="U38" s="18"/>
      <c r="V38" s="18">
        <v>100</v>
      </c>
      <c r="W38" s="18">
        <v>100</v>
      </c>
      <c r="X38" s="18">
        <v>100</v>
      </c>
      <c r="Y38" s="18">
        <v>100</v>
      </c>
      <c r="Z38" s="18"/>
      <c r="AA38" s="18"/>
      <c r="AB38" s="18"/>
      <c r="AC38" s="18"/>
      <c r="AD38" s="18"/>
      <c r="AE38" s="18"/>
      <c r="AF38" s="19"/>
      <c r="AG38" s="43"/>
      <c r="AH38" s="16" t="s">
        <v>229</v>
      </c>
      <c r="AI38" s="25"/>
      <c r="AJ38" s="25">
        <v>10</v>
      </c>
      <c r="AK38" s="11" t="s">
        <v>228</v>
      </c>
      <c r="AL38" s="11" t="s">
        <v>229</v>
      </c>
      <c r="AM38" s="11"/>
      <c r="AN38" s="11"/>
      <c r="AO38" s="11"/>
      <c r="AP38" s="11"/>
      <c r="AQ38" s="11" t="s">
        <v>228</v>
      </c>
      <c r="AR38" s="11" t="s">
        <v>228</v>
      </c>
      <c r="AS38" s="25">
        <v>3</v>
      </c>
    </row>
    <row r="39" spans="1:45" ht="15.6">
      <c r="A39" s="11">
        <v>2693</v>
      </c>
      <c r="B39" s="12" t="s">
        <v>70</v>
      </c>
      <c r="C39" s="11">
        <v>29</v>
      </c>
      <c r="D39" s="40">
        <f t="shared" si="0"/>
        <v>0</v>
      </c>
      <c r="E39" s="124">
        <v>0</v>
      </c>
      <c r="F39" s="125">
        <v>5</v>
      </c>
      <c r="G39" s="41" t="s">
        <v>229</v>
      </c>
      <c r="H39" s="18"/>
      <c r="I39" s="18"/>
      <c r="J39" s="42">
        <v>100</v>
      </c>
      <c r="K39" s="18">
        <v>25</v>
      </c>
      <c r="L39" s="18">
        <v>100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9"/>
      <c r="AG39" s="43"/>
      <c r="AH39" s="16" t="s">
        <v>229</v>
      </c>
      <c r="AI39" s="25"/>
      <c r="AJ39" s="25">
        <v>0</v>
      </c>
      <c r="AK39" s="11"/>
      <c r="AL39" s="11" t="s">
        <v>229</v>
      </c>
      <c r="AM39" s="11"/>
      <c r="AN39" s="11"/>
      <c r="AO39" s="11"/>
      <c r="AP39" s="11"/>
      <c r="AQ39" s="11"/>
      <c r="AR39" s="11"/>
      <c r="AS39" s="25">
        <v>0</v>
      </c>
    </row>
    <row r="40" spans="1:45" ht="15.6">
      <c r="A40" s="11">
        <v>2716</v>
      </c>
      <c r="B40" s="12" t="s">
        <v>71</v>
      </c>
      <c r="C40" s="13">
        <v>19</v>
      </c>
      <c r="D40" s="40">
        <f t="shared" si="0"/>
        <v>0</v>
      </c>
      <c r="E40" s="124">
        <v>0</v>
      </c>
      <c r="F40" s="125">
        <v>13</v>
      </c>
      <c r="G40" s="41" t="s">
        <v>229</v>
      </c>
      <c r="H40" s="18">
        <v>100</v>
      </c>
      <c r="I40" s="18">
        <v>100</v>
      </c>
      <c r="J40" s="42">
        <v>100</v>
      </c>
      <c r="K40" s="18">
        <v>100</v>
      </c>
      <c r="L40" s="18">
        <v>100</v>
      </c>
      <c r="M40" s="18">
        <v>100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9"/>
      <c r="AG40" s="43"/>
      <c r="AH40" s="16" t="s">
        <v>229</v>
      </c>
      <c r="AI40" s="25"/>
      <c r="AJ40" s="25">
        <v>0</v>
      </c>
      <c r="AK40" s="11"/>
      <c r="AL40" s="11" t="s">
        <v>229</v>
      </c>
      <c r="AM40" s="11"/>
      <c r="AN40" s="11"/>
      <c r="AO40" s="11"/>
      <c r="AP40" s="11"/>
      <c r="AQ40" s="11"/>
      <c r="AR40" s="11"/>
      <c r="AS40" s="25">
        <v>0</v>
      </c>
    </row>
    <row r="41" spans="1:45" ht="15.6">
      <c r="A41" s="11">
        <v>3019</v>
      </c>
      <c r="B41" s="12" t="s">
        <v>72</v>
      </c>
      <c r="C41" s="13">
        <v>5</v>
      </c>
      <c r="D41" s="40">
        <f t="shared" si="0"/>
        <v>0.2</v>
      </c>
      <c r="E41" s="124">
        <v>3</v>
      </c>
      <c r="F41" s="125">
        <v>15</v>
      </c>
      <c r="G41" s="41" t="s">
        <v>229</v>
      </c>
      <c r="H41" s="18">
        <v>100</v>
      </c>
      <c r="I41" s="18">
        <v>50</v>
      </c>
      <c r="J41" s="42">
        <v>100</v>
      </c>
      <c r="K41" s="18">
        <v>100</v>
      </c>
      <c r="L41" s="18">
        <v>100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9"/>
      <c r="AG41" s="43"/>
      <c r="AH41" s="16" t="s">
        <v>229</v>
      </c>
      <c r="AI41" s="25"/>
      <c r="AJ41" s="25">
        <v>0</v>
      </c>
      <c r="AK41" s="11"/>
      <c r="AL41" s="11" t="s">
        <v>229</v>
      </c>
      <c r="AM41" s="11"/>
      <c r="AN41" s="11"/>
      <c r="AO41" s="11"/>
      <c r="AP41" s="11"/>
      <c r="AQ41" s="11"/>
      <c r="AR41" s="11"/>
      <c r="AS41" s="25">
        <v>0</v>
      </c>
    </row>
    <row r="42" spans="1:45" ht="15.6">
      <c r="A42" s="11">
        <v>3152</v>
      </c>
      <c r="B42" s="12" t="s">
        <v>73</v>
      </c>
      <c r="C42" s="13">
        <v>40</v>
      </c>
      <c r="D42" s="40">
        <f t="shared" si="0"/>
        <v>9.0909090909090912E-2</v>
      </c>
      <c r="E42" s="124">
        <v>1</v>
      </c>
      <c r="F42" s="125">
        <v>11</v>
      </c>
      <c r="G42" s="41" t="s">
        <v>229</v>
      </c>
      <c r="H42" s="18">
        <v>50</v>
      </c>
      <c r="I42" s="18"/>
      <c r="J42" s="42"/>
      <c r="K42" s="18"/>
      <c r="L42" s="18">
        <v>100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9"/>
      <c r="AG42" s="43"/>
      <c r="AH42" s="16" t="s">
        <v>229</v>
      </c>
      <c r="AI42" s="25"/>
      <c r="AJ42" s="25">
        <v>0</v>
      </c>
      <c r="AK42" s="11"/>
      <c r="AL42" s="11" t="s">
        <v>229</v>
      </c>
      <c r="AM42" s="11"/>
      <c r="AN42" s="11"/>
      <c r="AO42" s="11"/>
      <c r="AP42" s="11"/>
      <c r="AQ42" s="11"/>
      <c r="AR42" s="11"/>
      <c r="AS42" s="25">
        <v>0</v>
      </c>
    </row>
    <row r="43" spans="1:45" ht="15.6">
      <c r="A43" s="11">
        <v>3720</v>
      </c>
      <c r="B43" s="12" t="s">
        <v>74</v>
      </c>
      <c r="C43" s="13">
        <v>26</v>
      </c>
      <c r="D43" s="40">
        <f t="shared" si="0"/>
        <v>0</v>
      </c>
      <c r="E43" s="124">
        <v>0</v>
      </c>
      <c r="F43" s="125">
        <v>5</v>
      </c>
      <c r="G43" s="41" t="s">
        <v>229</v>
      </c>
      <c r="H43" s="18">
        <v>100</v>
      </c>
      <c r="I43" s="18">
        <v>50</v>
      </c>
      <c r="J43" s="42">
        <v>50</v>
      </c>
      <c r="K43" s="18">
        <v>25</v>
      </c>
      <c r="L43" s="18">
        <v>100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9"/>
      <c r="AG43" s="43"/>
      <c r="AH43" s="16" t="s">
        <v>229</v>
      </c>
      <c r="AI43" s="25"/>
      <c r="AJ43" s="25">
        <v>0</v>
      </c>
      <c r="AK43" s="11"/>
      <c r="AL43" s="11" t="s">
        <v>229</v>
      </c>
      <c r="AM43" s="11"/>
      <c r="AN43" s="11"/>
      <c r="AO43" s="11"/>
      <c r="AP43" s="11"/>
      <c r="AQ43" s="11"/>
      <c r="AR43" s="11"/>
      <c r="AS43" s="25">
        <v>0</v>
      </c>
    </row>
    <row r="44" spans="1:45" ht="15.6">
      <c r="A44" s="11">
        <v>3736</v>
      </c>
      <c r="B44" s="12" t="s">
        <v>75</v>
      </c>
      <c r="C44" s="13">
        <v>13</v>
      </c>
      <c r="D44" s="40">
        <f t="shared" si="0"/>
        <v>0</v>
      </c>
      <c r="E44" s="124">
        <v>0</v>
      </c>
      <c r="F44" s="125">
        <v>11</v>
      </c>
      <c r="G44" s="41" t="s">
        <v>229</v>
      </c>
      <c r="H44" s="18">
        <v>100</v>
      </c>
      <c r="I44" s="18">
        <v>50</v>
      </c>
      <c r="J44" s="42">
        <v>50</v>
      </c>
      <c r="K44" s="18">
        <v>100</v>
      </c>
      <c r="L44" s="18">
        <v>100</v>
      </c>
      <c r="M44" s="18"/>
      <c r="N44" s="18"/>
      <c r="O44" s="18"/>
      <c r="P44" s="18"/>
      <c r="Q44" s="18"/>
      <c r="R44" s="18"/>
      <c r="S44" s="44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9"/>
      <c r="AG44" s="43"/>
      <c r="AH44" s="16" t="s">
        <v>229</v>
      </c>
      <c r="AI44" s="25"/>
      <c r="AJ44" s="25">
        <v>0</v>
      </c>
      <c r="AK44" s="11"/>
      <c r="AL44" s="11" t="s">
        <v>229</v>
      </c>
      <c r="AM44" s="11"/>
      <c r="AN44" s="11"/>
      <c r="AO44" s="11"/>
      <c r="AP44" s="11"/>
      <c r="AQ44" s="11"/>
      <c r="AR44" s="11"/>
      <c r="AS44" s="25">
        <v>0</v>
      </c>
    </row>
    <row r="45" spans="1:45" ht="15.6">
      <c r="A45" s="11">
        <v>3844</v>
      </c>
      <c r="B45" s="12" t="s">
        <v>76</v>
      </c>
      <c r="C45" s="13">
        <v>15</v>
      </c>
      <c r="D45" s="40">
        <f t="shared" si="0"/>
        <v>9.0909090909090912E-2</v>
      </c>
      <c r="E45" s="124">
        <v>1</v>
      </c>
      <c r="F45" s="125">
        <v>11</v>
      </c>
      <c r="G45" s="41" t="s">
        <v>229</v>
      </c>
      <c r="H45" s="18">
        <v>100</v>
      </c>
      <c r="I45" s="18">
        <v>50</v>
      </c>
      <c r="J45" s="42">
        <v>100</v>
      </c>
      <c r="K45" s="18">
        <v>100</v>
      </c>
      <c r="L45" s="18">
        <v>100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9"/>
      <c r="AG45" s="43"/>
      <c r="AH45" s="16" t="s">
        <v>229</v>
      </c>
      <c r="AI45" s="25"/>
      <c r="AJ45" s="25">
        <v>0</v>
      </c>
      <c r="AK45" s="11"/>
      <c r="AL45" s="11" t="s">
        <v>229</v>
      </c>
      <c r="AM45" s="11"/>
      <c r="AN45" s="11"/>
      <c r="AO45" s="11"/>
      <c r="AP45" s="11"/>
      <c r="AQ45" s="11"/>
      <c r="AR45" s="11"/>
      <c r="AS45" s="25">
        <v>0</v>
      </c>
    </row>
    <row r="46" spans="1:45" ht="15.6">
      <c r="A46" s="11">
        <v>4434</v>
      </c>
      <c r="B46" s="12" t="s">
        <v>77</v>
      </c>
      <c r="C46" s="13">
        <v>23</v>
      </c>
      <c r="D46" s="40">
        <f t="shared" si="0"/>
        <v>0</v>
      </c>
      <c r="E46" s="124">
        <v>0</v>
      </c>
      <c r="F46" s="125">
        <v>5</v>
      </c>
      <c r="G46" s="41" t="s">
        <v>229</v>
      </c>
      <c r="H46" s="18">
        <v>100</v>
      </c>
      <c r="I46" s="18">
        <v>100</v>
      </c>
      <c r="J46" s="42">
        <v>100</v>
      </c>
      <c r="K46" s="18">
        <v>100</v>
      </c>
      <c r="L46" s="18">
        <v>100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9"/>
      <c r="AG46" s="43"/>
      <c r="AH46" s="16" t="s">
        <v>229</v>
      </c>
      <c r="AI46" s="25"/>
      <c r="AJ46" s="25">
        <v>0</v>
      </c>
      <c r="AK46" s="11"/>
      <c r="AL46" s="11" t="s">
        <v>229</v>
      </c>
      <c r="AM46" s="11"/>
      <c r="AN46" s="11"/>
      <c r="AO46" s="11"/>
      <c r="AP46" s="11"/>
      <c r="AQ46" s="11"/>
      <c r="AR46" s="11"/>
      <c r="AS46" s="25">
        <v>0</v>
      </c>
    </row>
    <row r="47" spans="1:45" ht="15.6">
      <c r="A47" s="11">
        <v>4633</v>
      </c>
      <c r="B47" s="12" t="s">
        <v>78</v>
      </c>
      <c r="C47" s="13">
        <v>27</v>
      </c>
      <c r="D47" s="40">
        <f t="shared" si="0"/>
        <v>0.2</v>
      </c>
      <c r="E47" s="124">
        <v>1</v>
      </c>
      <c r="F47" s="125">
        <v>5</v>
      </c>
      <c r="G47" s="41" t="s">
        <v>229</v>
      </c>
      <c r="H47" s="18">
        <v>100</v>
      </c>
      <c r="I47" s="18">
        <v>100</v>
      </c>
      <c r="J47" s="42">
        <v>100</v>
      </c>
      <c r="K47" s="18">
        <v>100</v>
      </c>
      <c r="L47" s="18">
        <v>100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  <c r="AG47" s="43"/>
      <c r="AH47" s="16" t="s">
        <v>229</v>
      </c>
      <c r="AI47" s="25"/>
      <c r="AJ47" s="25">
        <v>0</v>
      </c>
      <c r="AK47" s="11"/>
      <c r="AL47" s="11" t="s">
        <v>229</v>
      </c>
      <c r="AM47" s="11"/>
      <c r="AN47" s="11"/>
      <c r="AO47" s="11"/>
      <c r="AP47" s="11"/>
      <c r="AQ47" s="11"/>
      <c r="AR47" s="11"/>
      <c r="AS47" s="25">
        <v>0</v>
      </c>
    </row>
    <row r="48" spans="1:45" ht="15.6">
      <c r="A48" s="11">
        <v>4707</v>
      </c>
      <c r="B48" s="12" t="s">
        <v>79</v>
      </c>
      <c r="C48" s="13">
        <v>26</v>
      </c>
      <c r="D48" s="40">
        <f t="shared" si="0"/>
        <v>0</v>
      </c>
      <c r="E48" s="124">
        <v>0</v>
      </c>
      <c r="F48" s="125">
        <v>8</v>
      </c>
      <c r="G48" s="41" t="s">
        <v>229</v>
      </c>
      <c r="H48" s="18"/>
      <c r="I48" s="18"/>
      <c r="J48" s="42"/>
      <c r="K48" s="18"/>
      <c r="L48" s="18">
        <v>100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9"/>
      <c r="AG48" s="43"/>
      <c r="AH48" s="16" t="s">
        <v>229</v>
      </c>
      <c r="AI48" s="25"/>
      <c r="AJ48" s="25">
        <v>0</v>
      </c>
      <c r="AK48" s="11"/>
      <c r="AL48" s="11" t="s">
        <v>229</v>
      </c>
      <c r="AM48" s="11"/>
      <c r="AN48" s="11"/>
      <c r="AO48" s="11"/>
      <c r="AP48" s="11"/>
      <c r="AQ48" s="11"/>
      <c r="AR48" s="11"/>
      <c r="AS48" s="25">
        <v>0</v>
      </c>
    </row>
    <row r="49" spans="1:45" ht="15.6">
      <c r="A49" s="11">
        <v>4923</v>
      </c>
      <c r="B49" s="12" t="s">
        <v>80</v>
      </c>
      <c r="C49" s="13">
        <v>33</v>
      </c>
      <c r="D49" s="40">
        <f t="shared" si="0"/>
        <v>0.26666666666666666</v>
      </c>
      <c r="E49" s="124">
        <v>4</v>
      </c>
      <c r="F49" s="125">
        <v>15</v>
      </c>
      <c r="G49" s="41">
        <v>25</v>
      </c>
      <c r="H49" s="18">
        <v>100</v>
      </c>
      <c r="I49" s="18">
        <v>100</v>
      </c>
      <c r="J49" s="42">
        <v>50</v>
      </c>
      <c r="K49" s="18">
        <v>100</v>
      </c>
      <c r="L49" s="18">
        <v>100</v>
      </c>
      <c r="M49" s="18">
        <v>100</v>
      </c>
      <c r="N49" s="18"/>
      <c r="O49" s="18"/>
      <c r="P49" s="18"/>
      <c r="Q49" s="18"/>
      <c r="R49" s="18"/>
      <c r="S49" s="18"/>
      <c r="T49" s="18"/>
      <c r="U49" s="18"/>
      <c r="V49" s="18"/>
      <c r="W49" s="18">
        <v>100</v>
      </c>
      <c r="X49" s="18"/>
      <c r="Y49" s="18">
        <v>100</v>
      </c>
      <c r="Z49" s="18"/>
      <c r="AA49" s="18"/>
      <c r="AB49" s="18"/>
      <c r="AC49" s="18"/>
      <c r="AD49" s="18">
        <v>100</v>
      </c>
      <c r="AE49" s="18"/>
      <c r="AF49" s="19"/>
      <c r="AG49" s="43"/>
      <c r="AH49" s="16" t="s">
        <v>229</v>
      </c>
      <c r="AI49" s="25"/>
      <c r="AJ49" s="25">
        <v>0</v>
      </c>
      <c r="AK49" s="11"/>
      <c r="AL49" s="11" t="s">
        <v>229</v>
      </c>
      <c r="AM49" s="11"/>
      <c r="AN49" s="11"/>
      <c r="AO49" s="11"/>
      <c r="AP49" s="11"/>
      <c r="AQ49" s="11"/>
      <c r="AR49" s="11"/>
      <c r="AS49" s="25">
        <v>0</v>
      </c>
    </row>
    <row r="50" spans="1:45" ht="15.6">
      <c r="A50" s="11">
        <v>4979</v>
      </c>
      <c r="B50" s="12" t="s">
        <v>81</v>
      </c>
      <c r="C50" s="13">
        <v>28</v>
      </c>
      <c r="D50" s="40">
        <f t="shared" si="0"/>
        <v>0.1</v>
      </c>
      <c r="E50" s="124">
        <v>1</v>
      </c>
      <c r="F50" s="125">
        <v>10</v>
      </c>
      <c r="G50" s="41" t="s">
        <v>229</v>
      </c>
      <c r="H50" s="18">
        <v>100</v>
      </c>
      <c r="I50" s="18">
        <v>100</v>
      </c>
      <c r="J50" s="42">
        <v>100</v>
      </c>
      <c r="K50" s="18">
        <v>100</v>
      </c>
      <c r="L50" s="18">
        <v>100</v>
      </c>
      <c r="M50" s="18">
        <v>100</v>
      </c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9"/>
      <c r="AG50" s="43"/>
      <c r="AH50" s="16" t="s">
        <v>229</v>
      </c>
      <c r="AI50" s="25"/>
      <c r="AJ50" s="25">
        <v>0</v>
      </c>
      <c r="AK50" s="11"/>
      <c r="AL50" s="11" t="s">
        <v>229</v>
      </c>
      <c r="AM50" s="11"/>
      <c r="AN50" s="11"/>
      <c r="AO50" s="11"/>
      <c r="AP50" s="11"/>
      <c r="AQ50" s="11"/>
      <c r="AR50" s="11"/>
      <c r="AS50" s="25">
        <v>0</v>
      </c>
    </row>
    <row r="51" spans="1:45" ht="15.6">
      <c r="A51" s="11">
        <v>5045</v>
      </c>
      <c r="B51" s="12" t="s">
        <v>82</v>
      </c>
      <c r="C51" s="13">
        <v>2</v>
      </c>
      <c r="D51" s="40">
        <f t="shared" si="0"/>
        <v>0</v>
      </c>
      <c r="E51" s="124">
        <v>0</v>
      </c>
      <c r="F51" s="125">
        <v>7</v>
      </c>
      <c r="G51" s="41" t="s">
        <v>229</v>
      </c>
      <c r="H51" s="18">
        <v>50</v>
      </c>
      <c r="I51" s="18"/>
      <c r="J51" s="42"/>
      <c r="K51" s="18">
        <v>25</v>
      </c>
      <c r="L51" s="18">
        <v>100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43"/>
      <c r="AH51" s="16" t="s">
        <v>229</v>
      </c>
      <c r="AI51" s="25"/>
      <c r="AJ51" s="25">
        <v>0</v>
      </c>
      <c r="AK51" s="11"/>
      <c r="AL51" s="11" t="s">
        <v>229</v>
      </c>
      <c r="AM51" s="11"/>
      <c r="AN51" s="11"/>
      <c r="AO51" s="11"/>
      <c r="AP51" s="11"/>
      <c r="AQ51" s="11"/>
      <c r="AR51" s="11"/>
      <c r="AS51" s="25">
        <v>0</v>
      </c>
    </row>
    <row r="52" spans="1:45" ht="15.6">
      <c r="A52" s="11">
        <v>5143</v>
      </c>
      <c r="B52" s="12" t="s">
        <v>83</v>
      </c>
      <c r="C52" s="13">
        <v>15</v>
      </c>
      <c r="D52" s="40">
        <f t="shared" si="0"/>
        <v>0</v>
      </c>
      <c r="E52" s="124">
        <v>0</v>
      </c>
      <c r="F52" s="125">
        <v>8</v>
      </c>
      <c r="G52" s="41" t="s">
        <v>229</v>
      </c>
      <c r="H52" s="18"/>
      <c r="I52" s="18"/>
      <c r="J52" s="42"/>
      <c r="K52" s="18"/>
      <c r="L52" s="18">
        <v>100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9"/>
      <c r="AG52" s="43"/>
      <c r="AH52" s="16" t="s">
        <v>229</v>
      </c>
      <c r="AI52" s="25"/>
      <c r="AJ52" s="25">
        <v>0</v>
      </c>
      <c r="AK52" s="11"/>
      <c r="AL52" s="11" t="s">
        <v>229</v>
      </c>
      <c r="AM52" s="11"/>
      <c r="AN52" s="11"/>
      <c r="AO52" s="11"/>
      <c r="AP52" s="11"/>
      <c r="AQ52" s="11"/>
      <c r="AR52" s="11"/>
      <c r="AS52" s="25">
        <v>0</v>
      </c>
    </row>
    <row r="53" spans="1:45" ht="15.6">
      <c r="A53" s="11">
        <v>5218</v>
      </c>
      <c r="B53" s="12" t="s">
        <v>84</v>
      </c>
      <c r="C53" s="13">
        <v>16</v>
      </c>
      <c r="D53" s="40">
        <f t="shared" si="0"/>
        <v>0</v>
      </c>
      <c r="E53" s="124">
        <v>0</v>
      </c>
      <c r="F53" s="125">
        <v>5</v>
      </c>
      <c r="G53" s="41" t="s">
        <v>229</v>
      </c>
      <c r="H53" s="18">
        <v>50</v>
      </c>
      <c r="I53" s="18">
        <v>50</v>
      </c>
      <c r="J53" s="42"/>
      <c r="K53" s="18">
        <v>100</v>
      </c>
      <c r="L53" s="18">
        <v>100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  <c r="AG53" s="43"/>
      <c r="AH53" s="16" t="s">
        <v>229</v>
      </c>
      <c r="AI53" s="25"/>
      <c r="AJ53" s="25">
        <v>0</v>
      </c>
      <c r="AK53" s="11"/>
      <c r="AL53" s="11" t="s">
        <v>229</v>
      </c>
      <c r="AM53" s="11"/>
      <c r="AN53" s="11"/>
      <c r="AO53" s="11"/>
      <c r="AP53" s="11"/>
      <c r="AQ53" s="11"/>
      <c r="AR53" s="11"/>
      <c r="AS53" s="25">
        <v>0</v>
      </c>
    </row>
    <row r="54" spans="1:45" ht="15.6">
      <c r="A54" s="11">
        <v>5287</v>
      </c>
      <c r="B54" s="12" t="s">
        <v>85</v>
      </c>
      <c r="C54" s="13">
        <v>1</v>
      </c>
      <c r="D54" s="40">
        <f t="shared" si="0"/>
        <v>0</v>
      </c>
      <c r="E54" s="124">
        <v>0</v>
      </c>
      <c r="F54" s="125">
        <v>5</v>
      </c>
      <c r="G54" s="41" t="s">
        <v>229</v>
      </c>
      <c r="H54" s="18">
        <v>50</v>
      </c>
      <c r="I54" s="18"/>
      <c r="J54" s="42"/>
      <c r="K54" s="18">
        <v>100</v>
      </c>
      <c r="L54" s="18">
        <v>100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9"/>
      <c r="AG54" s="43"/>
      <c r="AH54" s="16" t="s">
        <v>229</v>
      </c>
      <c r="AI54" s="25"/>
      <c r="AJ54" s="25">
        <v>0</v>
      </c>
      <c r="AK54" s="11"/>
      <c r="AL54" s="11" t="s">
        <v>229</v>
      </c>
      <c r="AM54" s="11"/>
      <c r="AN54" s="11"/>
      <c r="AO54" s="11"/>
      <c r="AP54" s="11"/>
      <c r="AQ54" s="11"/>
      <c r="AR54" s="11"/>
      <c r="AS54" s="25">
        <v>0</v>
      </c>
    </row>
    <row r="55" spans="1:45" ht="15.6">
      <c r="A55" s="11">
        <v>5315</v>
      </c>
      <c r="B55" s="12" t="s">
        <v>86</v>
      </c>
      <c r="C55" s="13">
        <v>28</v>
      </c>
      <c r="D55" s="40">
        <f t="shared" si="0"/>
        <v>0</v>
      </c>
      <c r="E55" s="124">
        <v>0</v>
      </c>
      <c r="F55" s="125">
        <v>5</v>
      </c>
      <c r="G55" s="41" t="s">
        <v>229</v>
      </c>
      <c r="H55" s="18">
        <v>50</v>
      </c>
      <c r="I55" s="18">
        <v>50</v>
      </c>
      <c r="J55" s="42">
        <v>100</v>
      </c>
      <c r="K55" s="18">
        <v>25</v>
      </c>
      <c r="L55" s="18">
        <v>100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9"/>
      <c r="AG55" s="43"/>
      <c r="AH55" s="16" t="s">
        <v>229</v>
      </c>
      <c r="AI55" s="25"/>
      <c r="AJ55" s="25">
        <v>0</v>
      </c>
      <c r="AK55" s="11"/>
      <c r="AL55" s="11" t="s">
        <v>229</v>
      </c>
      <c r="AM55" s="11"/>
      <c r="AN55" s="11"/>
      <c r="AO55" s="11"/>
      <c r="AP55" s="11"/>
      <c r="AQ55" s="11"/>
      <c r="AR55" s="11"/>
      <c r="AS55" s="25">
        <v>0</v>
      </c>
    </row>
    <row r="56" spans="1:45" ht="15.6">
      <c r="A56" s="11">
        <v>5383</v>
      </c>
      <c r="B56" s="12" t="s">
        <v>87</v>
      </c>
      <c r="C56" s="13">
        <v>36</v>
      </c>
      <c r="D56" s="40">
        <f t="shared" si="0"/>
        <v>0</v>
      </c>
      <c r="E56" s="124">
        <v>0</v>
      </c>
      <c r="F56" s="125">
        <v>5</v>
      </c>
      <c r="G56" s="41" t="s">
        <v>229</v>
      </c>
      <c r="H56" s="18"/>
      <c r="I56" s="18"/>
      <c r="J56" s="42"/>
      <c r="K56" s="18">
        <v>25</v>
      </c>
      <c r="L56" s="18">
        <v>100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9"/>
      <c r="AG56" s="43"/>
      <c r="AH56" s="16" t="s">
        <v>229</v>
      </c>
      <c r="AI56" s="25"/>
      <c r="AJ56" s="25">
        <v>0</v>
      </c>
      <c r="AK56" s="11"/>
      <c r="AL56" s="11" t="s">
        <v>229</v>
      </c>
      <c r="AM56" s="11"/>
      <c r="AN56" s="11"/>
      <c r="AO56" s="11"/>
      <c r="AP56" s="11"/>
      <c r="AQ56" s="11"/>
      <c r="AR56" s="11"/>
      <c r="AS56" s="25">
        <v>0</v>
      </c>
    </row>
    <row r="57" spans="1:45" ht="15.6">
      <c r="A57" s="11">
        <v>5439</v>
      </c>
      <c r="B57" s="12" t="s">
        <v>88</v>
      </c>
      <c r="C57" s="13">
        <v>14</v>
      </c>
      <c r="D57" s="40">
        <f t="shared" si="0"/>
        <v>9.0909090909090912E-2</v>
      </c>
      <c r="E57" s="124">
        <v>1</v>
      </c>
      <c r="F57" s="125">
        <v>11</v>
      </c>
      <c r="G57" s="41" t="s">
        <v>229</v>
      </c>
      <c r="H57" s="18">
        <v>50</v>
      </c>
      <c r="I57" s="18">
        <v>50</v>
      </c>
      <c r="J57" s="42">
        <v>50</v>
      </c>
      <c r="K57" s="18">
        <v>100</v>
      </c>
      <c r="L57" s="18">
        <v>100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9"/>
      <c r="AG57" s="43"/>
      <c r="AH57" s="16" t="s">
        <v>229</v>
      </c>
      <c r="AI57" s="25"/>
      <c r="AJ57" s="25">
        <v>0</v>
      </c>
      <c r="AK57" s="11"/>
      <c r="AL57" s="11" t="s">
        <v>229</v>
      </c>
      <c r="AM57" s="11"/>
      <c r="AN57" s="11"/>
      <c r="AO57" s="11"/>
      <c r="AP57" s="11"/>
      <c r="AQ57" s="11"/>
      <c r="AR57" s="11"/>
      <c r="AS57" s="25">
        <v>0</v>
      </c>
    </row>
    <row r="58" spans="1:45" ht="15.6">
      <c r="A58" s="11">
        <v>5455</v>
      </c>
      <c r="B58" s="12" t="s">
        <v>89</v>
      </c>
      <c r="C58" s="13">
        <v>25</v>
      </c>
      <c r="D58" s="40">
        <f t="shared" si="0"/>
        <v>0</v>
      </c>
      <c r="E58" s="124">
        <v>0</v>
      </c>
      <c r="F58" s="125">
        <v>9</v>
      </c>
      <c r="G58" s="41" t="s">
        <v>229</v>
      </c>
      <c r="H58" s="18">
        <v>100</v>
      </c>
      <c r="I58" s="18">
        <v>100</v>
      </c>
      <c r="J58" s="42">
        <v>100</v>
      </c>
      <c r="K58" s="18">
        <v>25</v>
      </c>
      <c r="L58" s="18">
        <v>100</v>
      </c>
      <c r="M58" s="18">
        <v>100</v>
      </c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9"/>
      <c r="AG58" s="43"/>
      <c r="AH58" s="16" t="s">
        <v>229</v>
      </c>
      <c r="AI58" s="25"/>
      <c r="AJ58" s="25">
        <v>0</v>
      </c>
      <c r="AK58" s="11"/>
      <c r="AL58" s="11" t="s">
        <v>229</v>
      </c>
      <c r="AM58" s="11"/>
      <c r="AN58" s="11"/>
      <c r="AO58" s="11"/>
      <c r="AP58" s="11"/>
      <c r="AQ58" s="11"/>
      <c r="AR58" s="11"/>
      <c r="AS58" s="25">
        <v>0</v>
      </c>
    </row>
    <row r="59" spans="1:45" ht="15.6">
      <c r="A59" s="11">
        <v>5881</v>
      </c>
      <c r="B59" s="12" t="s">
        <v>90</v>
      </c>
      <c r="C59" s="13">
        <v>26</v>
      </c>
      <c r="D59" s="40">
        <f t="shared" si="0"/>
        <v>0</v>
      </c>
      <c r="E59" s="124">
        <v>0</v>
      </c>
      <c r="F59" s="125">
        <v>5</v>
      </c>
      <c r="G59" s="41" t="s">
        <v>229</v>
      </c>
      <c r="H59" s="18">
        <v>50</v>
      </c>
      <c r="I59" s="18">
        <v>50</v>
      </c>
      <c r="J59" s="42"/>
      <c r="K59" s="18">
        <v>100</v>
      </c>
      <c r="L59" s="18">
        <v>100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9"/>
      <c r="AG59" s="43"/>
      <c r="AH59" s="16" t="s">
        <v>229</v>
      </c>
      <c r="AI59" s="25"/>
      <c r="AJ59" s="25">
        <v>0</v>
      </c>
      <c r="AK59" s="11"/>
      <c r="AL59" s="11" t="s">
        <v>229</v>
      </c>
      <c r="AM59" s="11"/>
      <c r="AN59" s="11"/>
      <c r="AO59" s="11"/>
      <c r="AP59" s="11"/>
      <c r="AQ59" s="11"/>
      <c r="AR59" s="11"/>
      <c r="AS59" s="25">
        <v>0</v>
      </c>
    </row>
    <row r="60" spans="1:45" ht="15.6">
      <c r="A60" s="11">
        <v>6192</v>
      </c>
      <c r="B60" s="12" t="s">
        <v>91</v>
      </c>
      <c r="C60" s="13">
        <v>35</v>
      </c>
      <c r="D60" s="40">
        <f t="shared" si="0"/>
        <v>0</v>
      </c>
      <c r="E60" s="124">
        <v>0</v>
      </c>
      <c r="F60" s="125">
        <v>15</v>
      </c>
      <c r="G60" s="41" t="s">
        <v>229</v>
      </c>
      <c r="H60" s="18">
        <v>100</v>
      </c>
      <c r="I60" s="18">
        <v>100</v>
      </c>
      <c r="J60" s="42">
        <v>100</v>
      </c>
      <c r="K60" s="18">
        <v>100</v>
      </c>
      <c r="L60" s="18">
        <v>100</v>
      </c>
      <c r="M60" s="18">
        <v>100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9"/>
      <c r="AG60" s="43"/>
      <c r="AH60" s="16" t="s">
        <v>229</v>
      </c>
      <c r="AI60" s="25"/>
      <c r="AJ60" s="25">
        <v>0</v>
      </c>
      <c r="AK60" s="11"/>
      <c r="AL60" s="11" t="s">
        <v>229</v>
      </c>
      <c r="AM60" s="11"/>
      <c r="AN60" s="11"/>
      <c r="AO60" s="11"/>
      <c r="AP60" s="11"/>
      <c r="AQ60" s="11"/>
      <c r="AR60" s="11"/>
      <c r="AS60" s="25">
        <v>0</v>
      </c>
    </row>
    <row r="61" spans="1:45" ht="15.6">
      <c r="A61" s="11">
        <v>6268</v>
      </c>
      <c r="B61" s="12" t="s">
        <v>92</v>
      </c>
      <c r="C61" s="13">
        <v>1</v>
      </c>
      <c r="D61" s="40">
        <f t="shared" si="0"/>
        <v>0</v>
      </c>
      <c r="E61" s="124">
        <v>0</v>
      </c>
      <c r="F61" s="125">
        <v>5</v>
      </c>
      <c r="G61" s="41" t="s">
        <v>229</v>
      </c>
      <c r="H61" s="18"/>
      <c r="I61" s="18"/>
      <c r="J61" s="42"/>
      <c r="K61" s="18">
        <v>100</v>
      </c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9"/>
      <c r="AG61" s="43"/>
      <c r="AH61" s="16" t="s">
        <v>229</v>
      </c>
      <c r="AI61" s="25"/>
      <c r="AJ61" s="25">
        <v>0</v>
      </c>
      <c r="AK61" s="11"/>
      <c r="AL61" s="11" t="s">
        <v>229</v>
      </c>
      <c r="AM61" s="11"/>
      <c r="AN61" s="11"/>
      <c r="AO61" s="11"/>
      <c r="AP61" s="11"/>
      <c r="AQ61" s="11"/>
      <c r="AR61" s="11"/>
      <c r="AS61" s="25">
        <v>0</v>
      </c>
    </row>
    <row r="62" spans="1:45" ht="15.6">
      <c r="A62" s="11">
        <v>6385</v>
      </c>
      <c r="B62" s="12" t="s">
        <v>93</v>
      </c>
      <c r="C62" s="13">
        <v>27</v>
      </c>
      <c r="D62" s="40">
        <f t="shared" si="0"/>
        <v>0.2</v>
      </c>
      <c r="E62" s="124">
        <v>1</v>
      </c>
      <c r="F62" s="125">
        <v>5</v>
      </c>
      <c r="G62" s="41" t="s">
        <v>229</v>
      </c>
      <c r="H62" s="18">
        <v>100</v>
      </c>
      <c r="I62" s="18"/>
      <c r="J62" s="42"/>
      <c r="K62" s="18"/>
      <c r="L62" s="18">
        <v>100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9"/>
      <c r="AG62" s="43"/>
      <c r="AH62" s="16" t="s">
        <v>229</v>
      </c>
      <c r="AI62" s="25"/>
      <c r="AJ62" s="25">
        <v>0</v>
      </c>
      <c r="AK62" s="11"/>
      <c r="AL62" s="11" t="s">
        <v>229</v>
      </c>
      <c r="AM62" s="11"/>
      <c r="AN62" s="11"/>
      <c r="AO62" s="11"/>
      <c r="AP62" s="11"/>
      <c r="AQ62" s="11"/>
      <c r="AR62" s="11"/>
      <c r="AS62" s="25">
        <v>0</v>
      </c>
    </row>
    <row r="63" spans="1:45" ht="15.6">
      <c r="A63" s="11">
        <v>6429</v>
      </c>
      <c r="B63" s="12" t="s">
        <v>94</v>
      </c>
      <c r="C63" s="13">
        <v>35</v>
      </c>
      <c r="D63" s="40">
        <f t="shared" si="0"/>
        <v>0.15384615384615385</v>
      </c>
      <c r="E63" s="124">
        <v>2</v>
      </c>
      <c r="F63" s="125">
        <v>13</v>
      </c>
      <c r="G63" s="41" t="s">
        <v>229</v>
      </c>
      <c r="H63" s="18">
        <v>100</v>
      </c>
      <c r="I63" s="18">
        <v>50</v>
      </c>
      <c r="J63" s="42">
        <v>50</v>
      </c>
      <c r="K63" s="18">
        <v>100</v>
      </c>
      <c r="L63" s="18">
        <v>100</v>
      </c>
      <c r="M63" s="18">
        <v>100</v>
      </c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>
        <v>100</v>
      </c>
      <c r="Y63" s="18"/>
      <c r="Z63" s="18"/>
      <c r="AA63" s="18"/>
      <c r="AB63" s="18"/>
      <c r="AC63" s="18"/>
      <c r="AD63" s="18"/>
      <c r="AE63" s="18"/>
      <c r="AF63" s="19"/>
      <c r="AG63" s="43"/>
      <c r="AH63" s="16" t="s">
        <v>229</v>
      </c>
      <c r="AI63" s="25"/>
      <c r="AJ63" s="25">
        <v>0</v>
      </c>
      <c r="AK63" s="11"/>
      <c r="AL63" s="11" t="s">
        <v>229</v>
      </c>
      <c r="AM63" s="11"/>
      <c r="AN63" s="11"/>
      <c r="AO63" s="11"/>
      <c r="AP63" s="11"/>
      <c r="AQ63" s="11"/>
      <c r="AR63" s="11"/>
      <c r="AS63" s="25">
        <v>0</v>
      </c>
    </row>
    <row r="64" spans="1:45" ht="15.6">
      <c r="A64" s="11">
        <v>6750</v>
      </c>
      <c r="B64" s="12" t="s">
        <v>95</v>
      </c>
      <c r="C64" s="13">
        <v>8</v>
      </c>
      <c r="D64" s="40">
        <f t="shared" si="0"/>
        <v>0</v>
      </c>
      <c r="E64" s="124">
        <v>0</v>
      </c>
      <c r="F64" s="125">
        <v>5</v>
      </c>
      <c r="G64" s="41" t="s">
        <v>229</v>
      </c>
      <c r="H64" s="18">
        <v>100</v>
      </c>
      <c r="I64" s="18">
        <v>100</v>
      </c>
      <c r="J64" s="42">
        <v>100</v>
      </c>
      <c r="K64" s="18">
        <v>100</v>
      </c>
      <c r="L64" s="18">
        <v>100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9"/>
      <c r="AG64" s="43"/>
      <c r="AH64" s="16" t="s">
        <v>229</v>
      </c>
      <c r="AI64" s="25"/>
      <c r="AJ64" s="25">
        <v>0</v>
      </c>
      <c r="AK64" s="11"/>
      <c r="AL64" s="11" t="s">
        <v>229</v>
      </c>
      <c r="AM64" s="11"/>
      <c r="AN64" s="11"/>
      <c r="AO64" s="11"/>
      <c r="AP64" s="11"/>
      <c r="AQ64" s="11"/>
      <c r="AR64" s="11"/>
      <c r="AS64" s="25">
        <v>0</v>
      </c>
    </row>
    <row r="65" spans="1:45" ht="15.6">
      <c r="A65" s="11">
        <v>7021</v>
      </c>
      <c r="B65" s="12" t="s">
        <v>96</v>
      </c>
      <c r="C65" s="13">
        <v>7</v>
      </c>
      <c r="D65" s="40">
        <f t="shared" si="0"/>
        <v>1</v>
      </c>
      <c r="E65" s="124">
        <v>5</v>
      </c>
      <c r="F65" s="125">
        <v>5</v>
      </c>
      <c r="G65" s="41">
        <v>100</v>
      </c>
      <c r="H65" s="18">
        <v>100</v>
      </c>
      <c r="I65" s="18"/>
      <c r="J65" s="42"/>
      <c r="K65" s="18">
        <v>100</v>
      </c>
      <c r="L65" s="18">
        <v>100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9"/>
      <c r="AG65" s="43"/>
      <c r="AH65" s="16" t="s">
        <v>229</v>
      </c>
      <c r="AI65" s="25"/>
      <c r="AJ65" s="25">
        <v>0</v>
      </c>
      <c r="AK65" s="11"/>
      <c r="AL65" s="11" t="s">
        <v>229</v>
      </c>
      <c r="AM65" s="11"/>
      <c r="AN65" s="11"/>
      <c r="AO65" s="11"/>
      <c r="AP65" s="11"/>
      <c r="AQ65" s="11"/>
      <c r="AR65" s="11"/>
      <c r="AS65" s="25">
        <v>0</v>
      </c>
    </row>
    <row r="66" spans="1:45" ht="15.6">
      <c r="A66" s="11">
        <v>7034</v>
      </c>
      <c r="B66" s="12" t="s">
        <v>97</v>
      </c>
      <c r="C66" s="13">
        <v>6</v>
      </c>
      <c r="D66" s="40">
        <f t="shared" si="0"/>
        <v>0</v>
      </c>
      <c r="E66" s="124">
        <v>0</v>
      </c>
      <c r="F66" s="125">
        <v>7</v>
      </c>
      <c r="G66" s="41" t="s">
        <v>229</v>
      </c>
      <c r="H66" s="18">
        <v>100</v>
      </c>
      <c r="I66" s="18">
        <v>100</v>
      </c>
      <c r="J66" s="42">
        <v>100</v>
      </c>
      <c r="K66" s="18">
        <v>100</v>
      </c>
      <c r="L66" s="18">
        <v>100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9"/>
      <c r="AG66" s="43"/>
      <c r="AH66" s="16" t="s">
        <v>229</v>
      </c>
      <c r="AI66" s="25"/>
      <c r="AJ66" s="25">
        <v>0</v>
      </c>
      <c r="AK66" s="11"/>
      <c r="AL66" s="11" t="s">
        <v>229</v>
      </c>
      <c r="AM66" s="11"/>
      <c r="AN66" s="11"/>
      <c r="AO66" s="11"/>
      <c r="AP66" s="11"/>
      <c r="AQ66" s="11"/>
      <c r="AR66" s="11"/>
      <c r="AS66" s="25">
        <v>0</v>
      </c>
    </row>
    <row r="67" spans="1:45" ht="15.6">
      <c r="A67" s="11">
        <v>7081</v>
      </c>
      <c r="B67" s="12" t="s">
        <v>98</v>
      </c>
      <c r="C67" s="13">
        <v>30</v>
      </c>
      <c r="D67" s="40">
        <f t="shared" ref="D67:D130" si="1">E67/F67</f>
        <v>0</v>
      </c>
      <c r="E67" s="124">
        <v>0</v>
      </c>
      <c r="F67" s="125">
        <v>5</v>
      </c>
      <c r="G67" s="41" t="s">
        <v>229</v>
      </c>
      <c r="H67" s="18">
        <v>50</v>
      </c>
      <c r="I67" s="18">
        <v>50</v>
      </c>
      <c r="J67" s="42"/>
      <c r="K67" s="18">
        <v>25</v>
      </c>
      <c r="L67" s="18">
        <v>100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9"/>
      <c r="AG67" s="43"/>
      <c r="AH67" s="16" t="s">
        <v>229</v>
      </c>
      <c r="AI67" s="25"/>
      <c r="AJ67" s="25">
        <v>0</v>
      </c>
      <c r="AK67" s="11"/>
      <c r="AL67" s="11" t="s">
        <v>229</v>
      </c>
      <c r="AM67" s="11"/>
      <c r="AN67" s="11"/>
      <c r="AO67" s="11"/>
      <c r="AP67" s="11"/>
      <c r="AQ67" s="11"/>
      <c r="AR67" s="11"/>
      <c r="AS67" s="25">
        <v>0</v>
      </c>
    </row>
    <row r="68" spans="1:45" ht="15.6">
      <c r="A68" s="11">
        <v>7550</v>
      </c>
      <c r="B68" s="12" t="s">
        <v>99</v>
      </c>
      <c r="C68" s="13">
        <v>18</v>
      </c>
      <c r="D68" s="40">
        <f t="shared" si="1"/>
        <v>0.6</v>
      </c>
      <c r="E68" s="124">
        <v>3</v>
      </c>
      <c r="F68" s="125">
        <v>5</v>
      </c>
      <c r="G68" s="41">
        <v>50</v>
      </c>
      <c r="H68" s="18">
        <v>100</v>
      </c>
      <c r="I68" s="18"/>
      <c r="J68" s="42"/>
      <c r="K68" s="18">
        <v>100</v>
      </c>
      <c r="L68" s="18">
        <v>100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9"/>
      <c r="AG68" s="43"/>
      <c r="AH68" s="16" t="s">
        <v>229</v>
      </c>
      <c r="AJ68" s="25">
        <v>0</v>
      </c>
      <c r="AK68" s="11"/>
      <c r="AL68" s="11" t="s">
        <v>229</v>
      </c>
      <c r="AM68" s="11"/>
      <c r="AN68" s="11"/>
      <c r="AO68" s="11"/>
      <c r="AP68" s="11"/>
      <c r="AQ68" s="11"/>
      <c r="AR68" s="11"/>
      <c r="AS68" s="25">
        <v>0</v>
      </c>
    </row>
    <row r="69" spans="1:45" ht="15.6">
      <c r="A69" s="11">
        <v>7614</v>
      </c>
      <c r="B69" s="12" t="s">
        <v>100</v>
      </c>
      <c r="C69" s="13">
        <v>40</v>
      </c>
      <c r="D69" s="40">
        <f t="shared" si="1"/>
        <v>0</v>
      </c>
      <c r="E69" s="124">
        <v>0</v>
      </c>
      <c r="F69" s="125">
        <v>5</v>
      </c>
      <c r="G69" s="41" t="s">
        <v>229</v>
      </c>
      <c r="H69" s="18"/>
      <c r="I69" s="18"/>
      <c r="J69" s="42"/>
      <c r="K69" s="18">
        <v>100</v>
      </c>
      <c r="L69" s="18">
        <v>100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9"/>
      <c r="AG69" s="43"/>
      <c r="AH69" s="16" t="s">
        <v>229</v>
      </c>
      <c r="AJ69" s="25">
        <v>0</v>
      </c>
      <c r="AK69" s="11"/>
      <c r="AL69" s="11" t="s">
        <v>229</v>
      </c>
      <c r="AM69" s="11"/>
      <c r="AN69" s="11"/>
      <c r="AO69" s="11"/>
      <c r="AP69" s="11"/>
      <c r="AQ69" s="11"/>
      <c r="AR69" s="11"/>
      <c r="AS69" s="25">
        <v>0</v>
      </c>
    </row>
    <row r="70" spans="1:45" ht="15.6">
      <c r="A70" s="11">
        <v>7684</v>
      </c>
      <c r="B70" s="12" t="s">
        <v>101</v>
      </c>
      <c r="C70" s="13">
        <v>23</v>
      </c>
      <c r="D70" s="40">
        <f t="shared" si="1"/>
        <v>0</v>
      </c>
      <c r="E70" s="124">
        <v>0</v>
      </c>
      <c r="F70" s="125">
        <v>5</v>
      </c>
      <c r="G70" s="41" t="s">
        <v>229</v>
      </c>
      <c r="H70" s="18">
        <v>100</v>
      </c>
      <c r="I70" s="18"/>
      <c r="J70" s="42">
        <v>100</v>
      </c>
      <c r="K70" s="18"/>
      <c r="L70" s="18">
        <v>100</v>
      </c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9"/>
      <c r="AG70" s="43"/>
      <c r="AH70" s="16" t="s">
        <v>229</v>
      </c>
      <c r="AJ70" s="25">
        <v>0</v>
      </c>
      <c r="AK70" s="11"/>
      <c r="AL70" s="11" t="s">
        <v>229</v>
      </c>
      <c r="AM70" s="11"/>
      <c r="AN70" s="11"/>
      <c r="AO70" s="11"/>
      <c r="AP70" s="11"/>
      <c r="AQ70" s="11"/>
      <c r="AR70" s="11"/>
      <c r="AS70" s="25">
        <v>0</v>
      </c>
    </row>
    <row r="71" spans="1:45" ht="15.6">
      <c r="A71" s="11">
        <v>7699</v>
      </c>
      <c r="B71" s="12" t="s">
        <v>102</v>
      </c>
      <c r="C71" s="13">
        <v>20</v>
      </c>
      <c r="D71" s="40">
        <f t="shared" si="1"/>
        <v>0</v>
      </c>
      <c r="E71" s="124">
        <v>0</v>
      </c>
      <c r="F71" s="125">
        <v>10</v>
      </c>
      <c r="G71" s="41" t="s">
        <v>229</v>
      </c>
      <c r="H71" s="18"/>
      <c r="I71" s="18"/>
      <c r="J71" s="42"/>
      <c r="K71" s="18"/>
      <c r="L71" s="18">
        <v>100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9"/>
      <c r="AG71" s="43"/>
      <c r="AH71" s="16" t="s">
        <v>229</v>
      </c>
      <c r="AJ71" s="25">
        <v>0</v>
      </c>
      <c r="AK71" s="11"/>
      <c r="AL71" s="11" t="s">
        <v>229</v>
      </c>
      <c r="AM71" s="11"/>
      <c r="AN71" s="11"/>
      <c r="AO71" s="11"/>
      <c r="AP71" s="11"/>
      <c r="AQ71" s="11"/>
      <c r="AR71" s="11"/>
      <c r="AS71" s="25">
        <v>0</v>
      </c>
    </row>
    <row r="72" spans="1:45" ht="15.6">
      <c r="A72" s="11">
        <v>7704</v>
      </c>
      <c r="B72" s="12" t="s">
        <v>103</v>
      </c>
      <c r="C72" s="13">
        <v>38</v>
      </c>
      <c r="D72" s="40">
        <f t="shared" si="1"/>
        <v>0.2</v>
      </c>
      <c r="E72" s="124">
        <v>1</v>
      </c>
      <c r="F72" s="125">
        <v>5</v>
      </c>
      <c r="G72" s="41" t="s">
        <v>229</v>
      </c>
      <c r="H72" s="18">
        <v>100</v>
      </c>
      <c r="I72" s="18">
        <v>100</v>
      </c>
      <c r="J72" s="42"/>
      <c r="K72" s="18">
        <v>100</v>
      </c>
      <c r="L72" s="18">
        <v>100</v>
      </c>
      <c r="M72" s="18"/>
      <c r="N72" s="18"/>
      <c r="O72" s="18"/>
      <c r="P72" s="18"/>
      <c r="Q72" s="18"/>
      <c r="R72" s="18"/>
      <c r="S72" s="18"/>
      <c r="T72" s="18"/>
      <c r="U72" s="18"/>
      <c r="V72" s="18">
        <v>100</v>
      </c>
      <c r="W72" s="18"/>
      <c r="X72" s="18"/>
      <c r="Y72" s="18">
        <v>100</v>
      </c>
      <c r="Z72" s="18"/>
      <c r="AA72" s="18"/>
      <c r="AB72" s="18"/>
      <c r="AC72" s="18"/>
      <c r="AD72" s="18"/>
      <c r="AE72" s="18"/>
      <c r="AF72" s="19"/>
      <c r="AG72" s="43"/>
      <c r="AH72" s="16" t="s">
        <v>229</v>
      </c>
      <c r="AJ72" s="25">
        <v>0</v>
      </c>
      <c r="AK72" s="11"/>
      <c r="AL72" s="11" t="s">
        <v>229</v>
      </c>
      <c r="AM72" s="11"/>
      <c r="AN72" s="11" t="s">
        <v>228</v>
      </c>
      <c r="AO72" s="11"/>
      <c r="AP72" s="11"/>
      <c r="AQ72" s="11"/>
      <c r="AR72" s="11"/>
      <c r="AS72" s="25">
        <v>1</v>
      </c>
    </row>
    <row r="73" spans="1:45" ht="15.6">
      <c r="A73" s="11">
        <v>7714</v>
      </c>
      <c r="B73" s="12" t="s">
        <v>104</v>
      </c>
      <c r="C73" s="13">
        <v>23</v>
      </c>
      <c r="D73" s="40">
        <f t="shared" si="1"/>
        <v>0</v>
      </c>
      <c r="E73" s="124">
        <v>0</v>
      </c>
      <c r="F73" s="125">
        <v>5</v>
      </c>
      <c r="G73" s="41" t="s">
        <v>229</v>
      </c>
      <c r="H73" s="18">
        <v>100</v>
      </c>
      <c r="I73" s="18">
        <v>100</v>
      </c>
      <c r="J73" s="42">
        <v>100</v>
      </c>
      <c r="K73" s="18">
        <v>100</v>
      </c>
      <c r="L73" s="18">
        <v>100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9"/>
      <c r="AG73" s="43"/>
      <c r="AH73" s="16" t="s">
        <v>229</v>
      </c>
      <c r="AJ73" s="25">
        <v>0</v>
      </c>
      <c r="AK73" s="11"/>
      <c r="AL73" s="11" t="s">
        <v>229</v>
      </c>
      <c r="AM73" s="11"/>
      <c r="AN73" s="11"/>
      <c r="AO73" s="11"/>
      <c r="AP73" s="11"/>
      <c r="AQ73" s="11"/>
      <c r="AR73" s="11"/>
      <c r="AS73" s="25">
        <v>0</v>
      </c>
    </row>
    <row r="74" spans="1:45" ht="15.6">
      <c r="A74" s="11">
        <v>7734</v>
      </c>
      <c r="B74" s="12" t="s">
        <v>105</v>
      </c>
      <c r="C74" s="13">
        <v>29</v>
      </c>
      <c r="D74" s="40">
        <f t="shared" si="1"/>
        <v>0</v>
      </c>
      <c r="E74" s="124">
        <v>0</v>
      </c>
      <c r="F74" s="125">
        <v>5</v>
      </c>
      <c r="G74" s="41" t="s">
        <v>229</v>
      </c>
      <c r="H74" s="18">
        <v>50</v>
      </c>
      <c r="I74" s="18"/>
      <c r="J74" s="42"/>
      <c r="K74" s="18">
        <v>100</v>
      </c>
      <c r="L74" s="18">
        <v>100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9"/>
      <c r="AG74" s="43"/>
      <c r="AH74" s="16" t="s">
        <v>229</v>
      </c>
      <c r="AJ74" s="25">
        <v>0</v>
      </c>
      <c r="AK74" s="11"/>
      <c r="AL74" s="11" t="s">
        <v>229</v>
      </c>
      <c r="AM74" s="11"/>
      <c r="AN74" s="11"/>
      <c r="AO74" s="11"/>
      <c r="AP74" s="11"/>
      <c r="AQ74" s="11"/>
      <c r="AR74" s="11"/>
      <c r="AS74" s="25">
        <v>0</v>
      </c>
    </row>
    <row r="75" spans="1:45" ht="15.6">
      <c r="A75" s="11">
        <v>7740</v>
      </c>
      <c r="B75" s="12" t="s">
        <v>106</v>
      </c>
      <c r="C75" s="13">
        <v>4</v>
      </c>
      <c r="D75" s="40">
        <f t="shared" si="1"/>
        <v>0.14285714285714285</v>
      </c>
      <c r="E75" s="124">
        <v>2</v>
      </c>
      <c r="F75" s="125">
        <v>14</v>
      </c>
      <c r="G75" s="41" t="s">
        <v>229</v>
      </c>
      <c r="H75" s="18">
        <v>100</v>
      </c>
      <c r="I75" s="18">
        <v>100</v>
      </c>
      <c r="J75" s="42">
        <v>50</v>
      </c>
      <c r="K75" s="18">
        <v>100</v>
      </c>
      <c r="L75" s="18">
        <v>100</v>
      </c>
      <c r="M75" s="18">
        <v>100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9"/>
      <c r="AG75" s="43"/>
      <c r="AH75" s="16" t="s">
        <v>229</v>
      </c>
      <c r="AJ75" s="25">
        <v>0</v>
      </c>
      <c r="AK75" s="11"/>
      <c r="AL75" s="11" t="s">
        <v>229</v>
      </c>
      <c r="AM75" s="11"/>
      <c r="AN75" s="11"/>
      <c r="AO75" s="11"/>
      <c r="AP75" s="11"/>
      <c r="AQ75" s="11"/>
      <c r="AR75" s="11"/>
      <c r="AS75" s="25">
        <v>0</v>
      </c>
    </row>
    <row r="76" spans="1:45" ht="15.6">
      <c r="A76" s="11">
        <v>7778</v>
      </c>
      <c r="B76" s="12" t="s">
        <v>107</v>
      </c>
      <c r="C76" s="13">
        <v>30</v>
      </c>
      <c r="D76" s="40">
        <f t="shared" si="1"/>
        <v>0</v>
      </c>
      <c r="E76" s="124">
        <v>0</v>
      </c>
      <c r="F76" s="125">
        <v>5</v>
      </c>
      <c r="G76" s="41" t="s">
        <v>229</v>
      </c>
      <c r="H76" s="18">
        <v>50</v>
      </c>
      <c r="I76" s="18">
        <v>50</v>
      </c>
      <c r="J76" s="42"/>
      <c r="K76" s="18"/>
      <c r="L76" s="18">
        <v>100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9"/>
      <c r="AG76" s="43"/>
      <c r="AH76" s="16" t="s">
        <v>229</v>
      </c>
      <c r="AJ76" s="25">
        <v>0</v>
      </c>
      <c r="AK76" s="11"/>
      <c r="AL76" s="11" t="s">
        <v>229</v>
      </c>
      <c r="AM76" s="11"/>
      <c r="AN76" s="11"/>
      <c r="AO76" s="11"/>
      <c r="AP76" s="11"/>
      <c r="AQ76" s="11"/>
      <c r="AR76" s="11"/>
      <c r="AS76" s="25">
        <v>0</v>
      </c>
    </row>
    <row r="77" spans="1:45" ht="15.6">
      <c r="A77" s="11">
        <v>7779</v>
      </c>
      <c r="B77" s="12" t="s">
        <v>108</v>
      </c>
      <c r="C77" s="13">
        <v>41</v>
      </c>
      <c r="D77" s="40">
        <f t="shared" si="1"/>
        <v>0</v>
      </c>
      <c r="E77" s="124">
        <v>0</v>
      </c>
      <c r="F77" s="125">
        <v>5</v>
      </c>
      <c r="G77" s="41" t="s">
        <v>229</v>
      </c>
      <c r="H77" s="18"/>
      <c r="I77" s="18"/>
      <c r="J77" s="42"/>
      <c r="K77" s="18"/>
      <c r="L77" s="18">
        <v>100</v>
      </c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9"/>
      <c r="AG77" s="43"/>
      <c r="AH77" s="16" t="s">
        <v>229</v>
      </c>
      <c r="AJ77" s="25">
        <v>0</v>
      </c>
      <c r="AK77" s="11"/>
      <c r="AL77" s="11" t="s">
        <v>229</v>
      </c>
      <c r="AM77" s="11"/>
      <c r="AN77" s="11"/>
      <c r="AO77" s="11"/>
      <c r="AP77" s="11"/>
      <c r="AQ77" s="11"/>
      <c r="AR77" s="11"/>
      <c r="AS77" s="25">
        <v>0</v>
      </c>
    </row>
    <row r="78" spans="1:45" ht="15.6">
      <c r="A78" s="11">
        <v>7825</v>
      </c>
      <c r="B78" s="12" t="s">
        <v>109</v>
      </c>
      <c r="C78" s="13">
        <v>20</v>
      </c>
      <c r="D78" s="40">
        <f t="shared" si="1"/>
        <v>0</v>
      </c>
      <c r="E78" s="124">
        <v>0</v>
      </c>
      <c r="F78" s="125">
        <v>5</v>
      </c>
      <c r="G78" s="41" t="s">
        <v>229</v>
      </c>
      <c r="H78" s="18">
        <v>100</v>
      </c>
      <c r="I78" s="18">
        <v>50</v>
      </c>
      <c r="J78" s="42"/>
      <c r="K78" s="18">
        <v>25</v>
      </c>
      <c r="L78" s="18">
        <v>25</v>
      </c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9"/>
      <c r="AG78" s="43"/>
      <c r="AH78" s="16" t="s">
        <v>229</v>
      </c>
      <c r="AJ78" s="25">
        <v>0</v>
      </c>
      <c r="AK78" s="11"/>
      <c r="AL78" s="11" t="s">
        <v>229</v>
      </c>
      <c r="AM78" s="11"/>
      <c r="AN78" s="11"/>
      <c r="AO78" s="11"/>
      <c r="AP78" s="11"/>
      <c r="AQ78" s="11"/>
      <c r="AR78" s="11"/>
      <c r="AS78" s="25">
        <v>0</v>
      </c>
    </row>
    <row r="79" spans="1:45" ht="15.6">
      <c r="A79" s="11">
        <v>7887</v>
      </c>
      <c r="B79" s="12" t="s">
        <v>110</v>
      </c>
      <c r="C79" s="13">
        <v>14</v>
      </c>
      <c r="D79" s="40">
        <f t="shared" si="1"/>
        <v>0</v>
      </c>
      <c r="E79" s="124">
        <v>0</v>
      </c>
      <c r="F79" s="125">
        <v>5</v>
      </c>
      <c r="G79" s="41" t="s">
        <v>229</v>
      </c>
      <c r="H79" s="18"/>
      <c r="I79" s="18">
        <v>50</v>
      </c>
      <c r="J79" s="42">
        <v>50</v>
      </c>
      <c r="K79" s="18">
        <v>100</v>
      </c>
      <c r="L79" s="18">
        <v>100</v>
      </c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9"/>
      <c r="AG79" s="43"/>
      <c r="AH79" s="16" t="s">
        <v>229</v>
      </c>
      <c r="AJ79" s="25">
        <v>0</v>
      </c>
      <c r="AK79" s="11"/>
      <c r="AL79" s="11" t="s">
        <v>229</v>
      </c>
      <c r="AM79" s="11"/>
      <c r="AN79" s="11"/>
      <c r="AO79" s="11"/>
      <c r="AP79" s="11"/>
      <c r="AQ79" s="11"/>
      <c r="AR79" s="11"/>
      <c r="AS79" s="25">
        <v>0</v>
      </c>
    </row>
    <row r="80" spans="1:45" ht="15.6">
      <c r="A80" s="11">
        <v>7954</v>
      </c>
      <c r="B80" s="12" t="s">
        <v>111</v>
      </c>
      <c r="C80" s="13">
        <v>20</v>
      </c>
      <c r="D80" s="40">
        <f t="shared" si="1"/>
        <v>0</v>
      </c>
      <c r="E80" s="124">
        <v>0</v>
      </c>
      <c r="F80" s="125">
        <v>5</v>
      </c>
      <c r="G80" s="41" t="s">
        <v>229</v>
      </c>
      <c r="H80" s="18"/>
      <c r="I80" s="18"/>
      <c r="J80" s="42"/>
      <c r="K80" s="18"/>
      <c r="L80" s="18">
        <v>100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9"/>
      <c r="AG80" s="43"/>
      <c r="AH80" s="16" t="s">
        <v>229</v>
      </c>
      <c r="AJ80" s="25">
        <v>0</v>
      </c>
      <c r="AK80" s="11"/>
      <c r="AL80" s="11" t="s">
        <v>229</v>
      </c>
      <c r="AM80" s="11"/>
      <c r="AN80" s="11"/>
      <c r="AO80" s="11"/>
      <c r="AP80" s="11"/>
      <c r="AQ80" s="11"/>
      <c r="AR80" s="11"/>
      <c r="AS80" s="25">
        <v>0</v>
      </c>
    </row>
    <row r="81" spans="1:45" ht="15.6">
      <c r="A81" s="11">
        <v>7966</v>
      </c>
      <c r="B81" s="12" t="s">
        <v>112</v>
      </c>
      <c r="C81" s="13">
        <v>38</v>
      </c>
      <c r="D81" s="40">
        <f t="shared" si="1"/>
        <v>0</v>
      </c>
      <c r="E81" s="124">
        <v>0</v>
      </c>
      <c r="F81" s="125">
        <v>5</v>
      </c>
      <c r="G81" s="41" t="s">
        <v>229</v>
      </c>
      <c r="H81" s="18">
        <v>50</v>
      </c>
      <c r="I81" s="18">
        <v>50</v>
      </c>
      <c r="J81" s="42">
        <v>100</v>
      </c>
      <c r="K81" s="18">
        <v>100</v>
      </c>
      <c r="L81" s="18">
        <v>100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9"/>
      <c r="AG81" s="43"/>
      <c r="AH81" s="16" t="s">
        <v>229</v>
      </c>
      <c r="AJ81" s="25">
        <v>0</v>
      </c>
      <c r="AK81" s="11"/>
      <c r="AL81" s="11" t="s">
        <v>229</v>
      </c>
      <c r="AM81" s="11"/>
      <c r="AN81" s="11"/>
      <c r="AO81" s="11"/>
      <c r="AP81" s="11"/>
      <c r="AQ81" s="11"/>
      <c r="AR81" s="11"/>
      <c r="AS81" s="25">
        <v>0</v>
      </c>
    </row>
    <row r="82" spans="1:45" ht="15.6">
      <c r="A82" s="11">
        <v>8010</v>
      </c>
      <c r="B82" s="12" t="s">
        <v>113</v>
      </c>
      <c r="C82" s="13">
        <v>11</v>
      </c>
      <c r="D82" s="40">
        <f t="shared" si="1"/>
        <v>0.2</v>
      </c>
      <c r="E82" s="124">
        <v>1</v>
      </c>
      <c r="F82" s="125">
        <v>5</v>
      </c>
      <c r="G82" s="41" t="s">
        <v>229</v>
      </c>
      <c r="H82" s="18">
        <v>50</v>
      </c>
      <c r="I82" s="18"/>
      <c r="J82" s="42">
        <v>100</v>
      </c>
      <c r="K82" s="18">
        <v>25</v>
      </c>
      <c r="L82" s="18">
        <v>100</v>
      </c>
      <c r="M82" s="18">
        <v>100</v>
      </c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9"/>
      <c r="AG82" s="43"/>
      <c r="AH82" s="16" t="s">
        <v>229</v>
      </c>
      <c r="AJ82" s="25">
        <v>0</v>
      </c>
      <c r="AK82" s="11"/>
      <c r="AL82" s="11" t="s">
        <v>229</v>
      </c>
      <c r="AM82" s="11"/>
      <c r="AN82" s="11"/>
      <c r="AO82" s="11"/>
      <c r="AP82" s="11"/>
      <c r="AQ82" s="11"/>
      <c r="AR82" s="11"/>
      <c r="AS82" s="25">
        <v>0</v>
      </c>
    </row>
    <row r="83" spans="1:45" ht="15.6">
      <c r="A83" s="11">
        <v>8469</v>
      </c>
      <c r="B83" s="12" t="s">
        <v>114</v>
      </c>
      <c r="C83" s="13">
        <v>12</v>
      </c>
      <c r="D83" s="40">
        <f t="shared" si="1"/>
        <v>0</v>
      </c>
      <c r="E83" s="124">
        <v>0</v>
      </c>
      <c r="F83" s="125">
        <v>9</v>
      </c>
      <c r="G83" s="41" t="s">
        <v>229</v>
      </c>
      <c r="H83" s="18">
        <v>100</v>
      </c>
      <c r="I83" s="18"/>
      <c r="J83" s="42">
        <v>100</v>
      </c>
      <c r="K83" s="18">
        <v>25</v>
      </c>
      <c r="L83" s="18">
        <v>100</v>
      </c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9"/>
      <c r="AG83" s="43"/>
      <c r="AH83" s="16" t="s">
        <v>229</v>
      </c>
      <c r="AI83" s="25"/>
      <c r="AJ83" s="25">
        <v>0</v>
      </c>
      <c r="AK83" s="11"/>
      <c r="AL83" s="11" t="s">
        <v>229</v>
      </c>
      <c r="AM83" s="11"/>
      <c r="AN83" s="11"/>
      <c r="AO83" s="11"/>
      <c r="AP83" s="11"/>
      <c r="AQ83" s="11"/>
      <c r="AR83" s="11"/>
      <c r="AS83" s="25">
        <v>0</v>
      </c>
    </row>
    <row r="84" spans="1:45" ht="15.6">
      <c r="A84" s="11">
        <v>8579</v>
      </c>
      <c r="B84" s="12" t="s">
        <v>115</v>
      </c>
      <c r="C84" s="13">
        <v>15</v>
      </c>
      <c r="D84" s="40">
        <f t="shared" si="1"/>
        <v>0</v>
      </c>
      <c r="E84" s="124">
        <v>0</v>
      </c>
      <c r="F84" s="125">
        <v>9</v>
      </c>
      <c r="G84" s="41" t="s">
        <v>229</v>
      </c>
      <c r="H84" s="18">
        <v>100</v>
      </c>
      <c r="I84" s="18">
        <v>100</v>
      </c>
      <c r="J84" s="42"/>
      <c r="K84" s="18">
        <v>100</v>
      </c>
      <c r="L84" s="18">
        <v>100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9"/>
      <c r="AG84" s="43"/>
      <c r="AH84" s="16" t="s">
        <v>229</v>
      </c>
      <c r="AI84" s="25"/>
      <c r="AJ84" s="25">
        <v>0</v>
      </c>
      <c r="AK84" s="11"/>
      <c r="AL84" s="11" t="s">
        <v>229</v>
      </c>
      <c r="AM84" s="11"/>
      <c r="AN84" s="11"/>
      <c r="AO84" s="11"/>
      <c r="AP84" s="11"/>
      <c r="AQ84" s="11"/>
      <c r="AR84" s="11"/>
      <c r="AS84" s="25">
        <v>0</v>
      </c>
    </row>
    <row r="85" spans="1:45" ht="15.6">
      <c r="A85" s="11">
        <v>8590</v>
      </c>
      <c r="B85" s="12" t="s">
        <v>116</v>
      </c>
      <c r="C85" s="13">
        <v>29</v>
      </c>
      <c r="D85" s="40">
        <f t="shared" si="1"/>
        <v>1</v>
      </c>
      <c r="E85" s="124">
        <v>5</v>
      </c>
      <c r="F85" s="125">
        <v>5</v>
      </c>
      <c r="G85" s="41">
        <v>100</v>
      </c>
      <c r="H85" s="18">
        <v>50</v>
      </c>
      <c r="I85" s="18">
        <v>50</v>
      </c>
      <c r="J85" s="42"/>
      <c r="K85" s="18"/>
      <c r="L85" s="18">
        <v>25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9"/>
      <c r="AG85" s="43"/>
      <c r="AH85" s="16" t="s">
        <v>229</v>
      </c>
      <c r="AI85" s="25"/>
      <c r="AJ85" s="25">
        <v>0</v>
      </c>
      <c r="AK85" s="11"/>
      <c r="AL85" s="11" t="s">
        <v>229</v>
      </c>
      <c r="AM85" s="11"/>
      <c r="AN85" s="11"/>
      <c r="AO85" s="11"/>
      <c r="AP85" s="11"/>
      <c r="AQ85" s="11"/>
      <c r="AR85" s="11"/>
      <c r="AS85" s="25">
        <v>0</v>
      </c>
    </row>
    <row r="86" spans="1:45" ht="15.6">
      <c r="A86" s="11">
        <v>8625</v>
      </c>
      <c r="B86" s="12" t="s">
        <v>117</v>
      </c>
      <c r="C86" s="13">
        <v>37</v>
      </c>
      <c r="D86" s="40">
        <f t="shared" si="1"/>
        <v>0.1111111111111111</v>
      </c>
      <c r="E86" s="124">
        <v>1</v>
      </c>
      <c r="F86" s="125">
        <v>9</v>
      </c>
      <c r="G86" s="41" t="s">
        <v>229</v>
      </c>
      <c r="H86" s="18">
        <v>100</v>
      </c>
      <c r="I86" s="18">
        <v>50</v>
      </c>
      <c r="J86" s="42">
        <v>100</v>
      </c>
      <c r="K86" s="18">
        <v>100</v>
      </c>
      <c r="L86" s="18">
        <v>100</v>
      </c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43"/>
      <c r="AH86" s="16" t="s">
        <v>229</v>
      </c>
      <c r="AI86" s="25"/>
      <c r="AJ86" s="25">
        <v>0</v>
      </c>
      <c r="AK86" s="11"/>
      <c r="AL86" s="11" t="s">
        <v>229</v>
      </c>
      <c r="AM86" s="11"/>
      <c r="AN86" s="11"/>
      <c r="AO86" s="11"/>
      <c r="AP86" s="11"/>
      <c r="AQ86" s="11"/>
      <c r="AR86" s="11"/>
      <c r="AS86" s="25">
        <v>0</v>
      </c>
    </row>
    <row r="87" spans="1:45" ht="15.6">
      <c r="A87" s="11">
        <v>8889</v>
      </c>
      <c r="B87" s="12" t="s">
        <v>118</v>
      </c>
      <c r="C87" s="13">
        <v>37</v>
      </c>
      <c r="D87" s="40">
        <f t="shared" si="1"/>
        <v>0</v>
      </c>
      <c r="E87" s="124">
        <v>0</v>
      </c>
      <c r="F87" s="125">
        <v>5</v>
      </c>
      <c r="G87" s="41" t="s">
        <v>229</v>
      </c>
      <c r="H87" s="18">
        <v>100</v>
      </c>
      <c r="I87" s="18">
        <v>50</v>
      </c>
      <c r="J87" s="42">
        <v>100</v>
      </c>
      <c r="K87" s="18">
        <v>100</v>
      </c>
      <c r="L87" s="18">
        <v>100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43"/>
      <c r="AH87" s="16" t="s">
        <v>229</v>
      </c>
      <c r="AI87" s="25"/>
      <c r="AJ87" s="25">
        <v>0</v>
      </c>
      <c r="AK87" s="11"/>
      <c r="AL87" s="11" t="s">
        <v>229</v>
      </c>
      <c r="AM87" s="11"/>
      <c r="AN87" s="11"/>
      <c r="AO87" s="11"/>
      <c r="AP87" s="11"/>
      <c r="AQ87" s="11"/>
      <c r="AR87" s="11"/>
      <c r="AS87" s="25">
        <v>0</v>
      </c>
    </row>
    <row r="88" spans="1:45" ht="15.6">
      <c r="A88" s="11">
        <v>8986</v>
      </c>
      <c r="B88" s="12" t="s">
        <v>119</v>
      </c>
      <c r="C88" s="13">
        <v>18</v>
      </c>
      <c r="D88" s="40">
        <f t="shared" si="1"/>
        <v>0</v>
      </c>
      <c r="E88" s="124">
        <v>0</v>
      </c>
      <c r="F88" s="125">
        <v>6</v>
      </c>
      <c r="G88" s="41" t="s">
        <v>229</v>
      </c>
      <c r="H88" s="18"/>
      <c r="I88" s="18"/>
      <c r="J88" s="42"/>
      <c r="K88" s="18">
        <v>100</v>
      </c>
      <c r="L88" s="18">
        <v>100</v>
      </c>
      <c r="M88" s="44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9"/>
      <c r="AG88" s="43"/>
      <c r="AH88" s="16" t="s">
        <v>229</v>
      </c>
      <c r="AI88" s="25"/>
      <c r="AJ88" s="25">
        <v>0</v>
      </c>
      <c r="AK88" s="11"/>
      <c r="AL88" s="11" t="s">
        <v>229</v>
      </c>
      <c r="AM88" s="11"/>
      <c r="AN88" s="11"/>
      <c r="AO88" s="11"/>
      <c r="AP88" s="11"/>
      <c r="AQ88" s="11"/>
      <c r="AR88" s="11"/>
      <c r="AS88" s="25">
        <v>0</v>
      </c>
    </row>
    <row r="89" spans="1:45" ht="15.6">
      <c r="A89" s="11">
        <v>9264</v>
      </c>
      <c r="B89" s="12" t="s">
        <v>120</v>
      </c>
      <c r="C89" s="13">
        <v>19</v>
      </c>
      <c r="D89" s="40">
        <f t="shared" si="1"/>
        <v>6.6666666666666666E-2</v>
      </c>
      <c r="E89" s="124">
        <v>1</v>
      </c>
      <c r="F89" s="125">
        <v>15</v>
      </c>
      <c r="G89" s="41" t="s">
        <v>229</v>
      </c>
      <c r="H89" s="18">
        <v>100</v>
      </c>
      <c r="I89" s="18">
        <v>100</v>
      </c>
      <c r="J89" s="42"/>
      <c r="K89" s="18">
        <v>100</v>
      </c>
      <c r="L89" s="18">
        <v>100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9"/>
      <c r="AG89" s="43"/>
      <c r="AH89" s="16" t="s">
        <v>229</v>
      </c>
      <c r="AI89" s="25"/>
      <c r="AJ89" s="25">
        <v>0</v>
      </c>
      <c r="AK89" s="11"/>
      <c r="AL89" s="11" t="s">
        <v>229</v>
      </c>
      <c r="AM89" s="11"/>
      <c r="AN89" s="11"/>
      <c r="AO89" s="11"/>
      <c r="AP89" s="11"/>
      <c r="AQ89" s="11"/>
      <c r="AR89" s="11"/>
      <c r="AS89" s="25">
        <v>0</v>
      </c>
    </row>
    <row r="90" spans="1:45" ht="15.6">
      <c r="A90" s="11">
        <v>9518</v>
      </c>
      <c r="B90" s="12" t="s">
        <v>121</v>
      </c>
      <c r="C90" s="13">
        <v>6</v>
      </c>
      <c r="D90" s="40">
        <f t="shared" si="1"/>
        <v>0.2</v>
      </c>
      <c r="E90" s="124">
        <v>3</v>
      </c>
      <c r="F90" s="125">
        <v>15</v>
      </c>
      <c r="G90" s="41" t="s">
        <v>229</v>
      </c>
      <c r="H90" s="18">
        <v>100</v>
      </c>
      <c r="I90" s="18">
        <v>100</v>
      </c>
      <c r="J90" s="42">
        <v>50</v>
      </c>
      <c r="K90" s="18">
        <v>100</v>
      </c>
      <c r="L90" s="18">
        <v>100</v>
      </c>
      <c r="M90" s="18">
        <v>100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9"/>
      <c r="AG90" s="43"/>
      <c r="AH90" s="16" t="s">
        <v>229</v>
      </c>
      <c r="AI90" s="25"/>
      <c r="AJ90" s="25">
        <v>0</v>
      </c>
      <c r="AK90" s="11"/>
      <c r="AL90" s="11" t="s">
        <v>229</v>
      </c>
      <c r="AM90" s="11"/>
      <c r="AN90" s="11"/>
      <c r="AO90" s="11"/>
      <c r="AP90" s="11"/>
      <c r="AQ90" s="11"/>
      <c r="AR90" s="11"/>
      <c r="AS90" s="25">
        <v>0</v>
      </c>
    </row>
    <row r="91" spans="1:45" ht="15.6">
      <c r="A91" s="11">
        <v>9562</v>
      </c>
      <c r="B91" s="12" t="s">
        <v>122</v>
      </c>
      <c r="C91" s="13">
        <v>22</v>
      </c>
      <c r="D91" s="40">
        <f t="shared" si="1"/>
        <v>0</v>
      </c>
      <c r="E91" s="124">
        <v>0</v>
      </c>
      <c r="F91" s="125">
        <v>10</v>
      </c>
      <c r="G91" s="41" t="s">
        <v>229</v>
      </c>
      <c r="H91" s="18">
        <v>100</v>
      </c>
      <c r="I91" s="18">
        <v>100</v>
      </c>
      <c r="J91" s="42">
        <v>100</v>
      </c>
      <c r="K91" s="18">
        <v>100</v>
      </c>
      <c r="L91" s="18">
        <v>100</v>
      </c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9"/>
      <c r="AG91" s="43"/>
      <c r="AH91" s="16" t="s">
        <v>229</v>
      </c>
      <c r="AI91" s="25"/>
      <c r="AJ91" s="25">
        <v>0</v>
      </c>
      <c r="AK91" s="11"/>
      <c r="AL91" s="11" t="s">
        <v>229</v>
      </c>
      <c r="AM91" s="11"/>
      <c r="AN91" s="11"/>
      <c r="AO91" s="11"/>
      <c r="AP91" s="11"/>
      <c r="AQ91" s="11"/>
      <c r="AR91" s="11"/>
      <c r="AS91" s="25">
        <v>0</v>
      </c>
    </row>
    <row r="92" spans="1:45" ht="15.6">
      <c r="A92" s="11">
        <v>9563</v>
      </c>
      <c r="B92" s="12" t="s">
        <v>123</v>
      </c>
      <c r="C92" s="13">
        <v>33</v>
      </c>
      <c r="D92" s="40">
        <f t="shared" si="1"/>
        <v>0</v>
      </c>
      <c r="E92" s="124">
        <v>0</v>
      </c>
      <c r="F92" s="125">
        <v>13</v>
      </c>
      <c r="G92" s="41" t="s">
        <v>229</v>
      </c>
      <c r="H92" s="18">
        <v>100</v>
      </c>
      <c r="I92" s="18">
        <v>100</v>
      </c>
      <c r="J92" s="42">
        <v>100</v>
      </c>
      <c r="K92" s="18">
        <v>25</v>
      </c>
      <c r="L92" s="18">
        <v>100</v>
      </c>
      <c r="M92" s="18">
        <v>100</v>
      </c>
      <c r="N92" s="18"/>
      <c r="O92" s="18"/>
      <c r="P92" s="18"/>
      <c r="Q92" s="18"/>
      <c r="R92" s="18"/>
      <c r="S92" s="18"/>
      <c r="T92" s="18"/>
      <c r="U92" s="18"/>
      <c r="V92" s="18">
        <v>100</v>
      </c>
      <c r="W92" s="18"/>
      <c r="X92" s="18"/>
      <c r="Y92" s="18"/>
      <c r="Z92" s="18"/>
      <c r="AA92" s="18"/>
      <c r="AB92" s="18"/>
      <c r="AC92" s="18"/>
      <c r="AD92" s="18"/>
      <c r="AE92" s="18"/>
      <c r="AF92" s="19"/>
      <c r="AG92" s="43"/>
      <c r="AH92" s="16" t="s">
        <v>229</v>
      </c>
      <c r="AI92" s="25"/>
      <c r="AJ92" s="25">
        <v>0</v>
      </c>
      <c r="AK92" s="11" t="s">
        <v>228</v>
      </c>
      <c r="AL92" s="11" t="s">
        <v>229</v>
      </c>
      <c r="AM92" s="11"/>
      <c r="AN92" s="11"/>
      <c r="AO92" s="11"/>
      <c r="AP92" s="11"/>
      <c r="AQ92" s="11"/>
      <c r="AR92" s="11"/>
      <c r="AS92" s="25">
        <v>1</v>
      </c>
    </row>
    <row r="93" spans="1:45" ht="15.6">
      <c r="A93" s="11">
        <v>9704</v>
      </c>
      <c r="B93" s="12" t="s">
        <v>124</v>
      </c>
      <c r="C93" s="13">
        <v>9</v>
      </c>
      <c r="D93" s="40">
        <f t="shared" si="1"/>
        <v>0.4</v>
      </c>
      <c r="E93" s="124">
        <v>2</v>
      </c>
      <c r="F93" s="125">
        <v>5</v>
      </c>
      <c r="G93" s="41">
        <v>25</v>
      </c>
      <c r="H93" s="18">
        <v>100</v>
      </c>
      <c r="I93" s="18">
        <v>100</v>
      </c>
      <c r="J93" s="42">
        <v>50</v>
      </c>
      <c r="K93" s="18">
        <v>100</v>
      </c>
      <c r="L93" s="18">
        <v>100</v>
      </c>
      <c r="M93" s="18">
        <v>100</v>
      </c>
      <c r="N93" s="18"/>
      <c r="O93" s="18"/>
      <c r="P93" s="18"/>
      <c r="Q93" s="18"/>
      <c r="R93" s="18"/>
      <c r="S93" s="18"/>
      <c r="T93" s="18"/>
      <c r="U93" s="18"/>
      <c r="V93" s="18">
        <v>100</v>
      </c>
      <c r="W93" s="18">
        <v>100</v>
      </c>
      <c r="X93" s="18">
        <v>100</v>
      </c>
      <c r="Y93" s="18">
        <v>100</v>
      </c>
      <c r="Z93" s="18"/>
      <c r="AA93" s="18"/>
      <c r="AB93" s="18"/>
      <c r="AC93" s="18"/>
      <c r="AD93" s="18"/>
      <c r="AE93" s="18"/>
      <c r="AF93" s="19"/>
      <c r="AG93" s="43"/>
      <c r="AH93" s="16" t="s">
        <v>229</v>
      </c>
      <c r="AI93" s="25"/>
      <c r="AJ93" s="25">
        <v>0</v>
      </c>
      <c r="AK93" s="11"/>
      <c r="AL93" s="11" t="s">
        <v>229</v>
      </c>
      <c r="AM93" s="11"/>
      <c r="AN93" s="11" t="s">
        <v>228</v>
      </c>
      <c r="AO93" s="11"/>
      <c r="AP93" s="11"/>
      <c r="AQ93" s="11"/>
      <c r="AR93" s="11"/>
      <c r="AS93" s="25">
        <v>1</v>
      </c>
    </row>
    <row r="94" spans="1:45" ht="15.6">
      <c r="A94" s="11">
        <v>9771</v>
      </c>
      <c r="B94" s="12" t="s">
        <v>125</v>
      </c>
      <c r="C94" s="13">
        <v>3</v>
      </c>
      <c r="D94" s="40">
        <f t="shared" si="1"/>
        <v>0.66666666666666663</v>
      </c>
      <c r="E94" s="124">
        <v>6</v>
      </c>
      <c r="F94" s="125">
        <v>9</v>
      </c>
      <c r="G94" s="41">
        <v>50</v>
      </c>
      <c r="H94" s="18">
        <v>100</v>
      </c>
      <c r="I94" s="18">
        <v>100</v>
      </c>
      <c r="J94" s="42">
        <v>100</v>
      </c>
      <c r="K94" s="18">
        <v>100</v>
      </c>
      <c r="L94" s="18">
        <v>100</v>
      </c>
      <c r="M94" s="18">
        <v>100</v>
      </c>
      <c r="N94" s="18"/>
      <c r="O94" s="18"/>
      <c r="P94" s="18"/>
      <c r="Q94" s="18"/>
      <c r="R94" s="18"/>
      <c r="S94" s="18"/>
      <c r="T94" s="18"/>
      <c r="U94" s="18"/>
      <c r="V94" s="18">
        <v>100</v>
      </c>
      <c r="W94" s="18">
        <v>100</v>
      </c>
      <c r="X94" s="18"/>
      <c r="Y94" s="18"/>
      <c r="Z94" s="18"/>
      <c r="AA94" s="18"/>
      <c r="AB94" s="18"/>
      <c r="AC94" s="18"/>
      <c r="AD94" s="18"/>
      <c r="AE94" s="18"/>
      <c r="AF94" s="19"/>
      <c r="AG94" s="43"/>
      <c r="AH94" s="16" t="s">
        <v>229</v>
      </c>
      <c r="AI94" s="25"/>
      <c r="AJ94" s="25">
        <v>0</v>
      </c>
      <c r="AK94" s="11"/>
      <c r="AL94" s="11" t="s">
        <v>229</v>
      </c>
      <c r="AM94" s="11"/>
      <c r="AN94" s="11"/>
      <c r="AO94" s="11"/>
      <c r="AP94" s="11"/>
      <c r="AQ94" s="11"/>
      <c r="AR94" s="11"/>
      <c r="AS94" s="25">
        <v>0</v>
      </c>
    </row>
    <row r="95" spans="1:45" ht="15.6">
      <c r="A95" s="11">
        <v>9898</v>
      </c>
      <c r="B95" s="12" t="s">
        <v>126</v>
      </c>
      <c r="C95" s="13">
        <v>14</v>
      </c>
      <c r="D95" s="40">
        <f t="shared" si="1"/>
        <v>0</v>
      </c>
      <c r="E95" s="124">
        <v>0</v>
      </c>
      <c r="F95" s="125">
        <v>5</v>
      </c>
      <c r="G95" s="41" t="s">
        <v>229</v>
      </c>
      <c r="H95" s="18">
        <v>50</v>
      </c>
      <c r="I95" s="18">
        <v>50</v>
      </c>
      <c r="J95" s="42"/>
      <c r="K95" s="18">
        <v>25</v>
      </c>
      <c r="L95" s="18">
        <v>100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9"/>
      <c r="AG95" s="43"/>
      <c r="AH95" s="16" t="s">
        <v>229</v>
      </c>
      <c r="AI95" s="25"/>
      <c r="AJ95" s="25">
        <v>0</v>
      </c>
      <c r="AK95" s="11"/>
      <c r="AL95" s="11" t="s">
        <v>229</v>
      </c>
      <c r="AM95" s="11"/>
      <c r="AN95" s="11"/>
      <c r="AO95" s="11"/>
      <c r="AP95" s="11"/>
      <c r="AQ95" s="11"/>
      <c r="AR95" s="11"/>
      <c r="AS95" s="25">
        <v>0</v>
      </c>
    </row>
    <row r="96" spans="1:45" ht="15.6">
      <c r="A96" s="11">
        <v>9918</v>
      </c>
      <c r="B96" s="12" t="s">
        <v>127</v>
      </c>
      <c r="C96" s="13">
        <v>3</v>
      </c>
      <c r="D96" s="40">
        <f t="shared" si="1"/>
        <v>0</v>
      </c>
      <c r="E96" s="124">
        <v>0</v>
      </c>
      <c r="F96" s="125">
        <v>6</v>
      </c>
      <c r="G96" s="41" t="s">
        <v>229</v>
      </c>
      <c r="H96" s="18">
        <v>100</v>
      </c>
      <c r="I96" s="18">
        <v>100</v>
      </c>
      <c r="J96" s="42">
        <v>100</v>
      </c>
      <c r="K96" s="18">
        <v>100</v>
      </c>
      <c r="L96" s="18">
        <v>100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9"/>
      <c r="AG96" s="43"/>
      <c r="AH96" s="16" t="s">
        <v>229</v>
      </c>
      <c r="AI96" s="25"/>
      <c r="AJ96" s="25">
        <v>0</v>
      </c>
      <c r="AK96" s="11"/>
      <c r="AL96" s="11" t="s">
        <v>229</v>
      </c>
      <c r="AM96" s="11"/>
      <c r="AN96" s="11"/>
      <c r="AO96" s="11"/>
      <c r="AP96" s="11"/>
      <c r="AQ96" s="11"/>
      <c r="AR96" s="11"/>
      <c r="AS96" s="25">
        <v>0</v>
      </c>
    </row>
    <row r="97" spans="1:45" ht="15.6">
      <c r="A97" s="11">
        <v>9939</v>
      </c>
      <c r="B97" s="12" t="s">
        <v>128</v>
      </c>
      <c r="C97" s="13">
        <v>15</v>
      </c>
      <c r="D97" s="40">
        <f t="shared" si="1"/>
        <v>0</v>
      </c>
      <c r="E97" s="124">
        <v>0</v>
      </c>
      <c r="F97" s="125">
        <v>5</v>
      </c>
      <c r="G97" s="41" t="s">
        <v>229</v>
      </c>
      <c r="H97" s="18">
        <v>50</v>
      </c>
      <c r="I97" s="18">
        <v>50</v>
      </c>
      <c r="J97" s="42"/>
      <c r="K97" s="18">
        <v>100</v>
      </c>
      <c r="L97" s="18">
        <v>100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9"/>
      <c r="AG97" s="43"/>
      <c r="AH97" s="16" t="s">
        <v>229</v>
      </c>
      <c r="AI97" s="25"/>
      <c r="AJ97" s="25">
        <v>0</v>
      </c>
      <c r="AK97" s="11"/>
      <c r="AL97" s="11" t="s">
        <v>229</v>
      </c>
      <c r="AM97" s="11"/>
      <c r="AN97" s="11"/>
      <c r="AO97" s="11"/>
      <c r="AP97" s="11"/>
      <c r="AQ97" s="11"/>
      <c r="AR97" s="11"/>
      <c r="AS97" s="25">
        <v>0</v>
      </c>
    </row>
    <row r="98" spans="1:45" ht="15.6">
      <c r="A98" s="11">
        <v>10000</v>
      </c>
      <c r="B98" s="12" t="s">
        <v>129</v>
      </c>
      <c r="C98" s="13">
        <v>7</v>
      </c>
      <c r="D98" s="40">
        <f t="shared" si="1"/>
        <v>0</v>
      </c>
      <c r="E98" s="124">
        <v>0</v>
      </c>
      <c r="F98" s="125">
        <v>5</v>
      </c>
      <c r="G98" s="41" t="s">
        <v>229</v>
      </c>
      <c r="H98" s="18">
        <v>50</v>
      </c>
      <c r="I98" s="18">
        <v>50</v>
      </c>
      <c r="J98" s="42">
        <v>100</v>
      </c>
      <c r="K98" s="18">
        <v>25</v>
      </c>
      <c r="L98" s="18">
        <v>100</v>
      </c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9"/>
      <c r="AG98" s="43"/>
      <c r="AH98" s="16" t="s">
        <v>229</v>
      </c>
      <c r="AI98" s="25"/>
      <c r="AJ98" s="25">
        <v>0</v>
      </c>
      <c r="AK98" s="11"/>
      <c r="AL98" s="11" t="s">
        <v>229</v>
      </c>
      <c r="AM98" s="11"/>
      <c r="AN98" s="11"/>
      <c r="AO98" s="11"/>
      <c r="AP98" s="11"/>
      <c r="AQ98" s="11"/>
      <c r="AR98" s="11"/>
      <c r="AS98" s="25">
        <v>0</v>
      </c>
    </row>
    <row r="99" spans="1:45" ht="15.6">
      <c r="A99" s="11">
        <v>10047</v>
      </c>
      <c r="B99" s="12" t="s">
        <v>130</v>
      </c>
      <c r="C99" s="13">
        <v>4</v>
      </c>
      <c r="D99" s="40">
        <f t="shared" si="1"/>
        <v>0.6</v>
      </c>
      <c r="E99" s="124">
        <v>9</v>
      </c>
      <c r="F99" s="125">
        <v>15</v>
      </c>
      <c r="G99" s="41">
        <v>50</v>
      </c>
      <c r="H99" s="18">
        <v>100</v>
      </c>
      <c r="I99" s="18">
        <v>100</v>
      </c>
      <c r="J99" s="42">
        <v>100</v>
      </c>
      <c r="K99" s="18">
        <v>100</v>
      </c>
      <c r="L99" s="18">
        <v>100</v>
      </c>
      <c r="M99" s="18">
        <v>100</v>
      </c>
      <c r="N99" s="18"/>
      <c r="O99" s="18"/>
      <c r="P99" s="18"/>
      <c r="Q99" s="18"/>
      <c r="R99" s="18"/>
      <c r="S99" s="18"/>
      <c r="T99" s="18"/>
      <c r="U99" s="18"/>
      <c r="V99" s="18">
        <v>100</v>
      </c>
      <c r="W99" s="18">
        <v>100</v>
      </c>
      <c r="X99" s="18">
        <v>100</v>
      </c>
      <c r="Y99" s="18">
        <v>100</v>
      </c>
      <c r="Z99" s="18"/>
      <c r="AA99" s="18"/>
      <c r="AB99" s="18"/>
      <c r="AC99" s="18"/>
      <c r="AD99" s="18"/>
      <c r="AE99" s="18"/>
      <c r="AF99" s="19"/>
      <c r="AG99" s="43"/>
      <c r="AH99" s="16" t="s">
        <v>229</v>
      </c>
      <c r="AJ99" s="25">
        <v>0</v>
      </c>
      <c r="AK99" s="11"/>
      <c r="AL99" s="11" t="s">
        <v>229</v>
      </c>
      <c r="AM99" s="11"/>
      <c r="AN99" s="11"/>
      <c r="AO99" s="11"/>
      <c r="AP99" s="11"/>
      <c r="AQ99" s="11"/>
      <c r="AR99" s="11"/>
      <c r="AS99" s="25">
        <v>0</v>
      </c>
    </row>
    <row r="100" spans="1:45" ht="15.6">
      <c r="A100" s="11">
        <v>10108</v>
      </c>
      <c r="B100" s="12" t="s">
        <v>131</v>
      </c>
      <c r="C100" s="13">
        <v>2</v>
      </c>
      <c r="D100" s="40">
        <f t="shared" si="1"/>
        <v>6.6666666666666666E-2</v>
      </c>
      <c r="E100" s="124">
        <v>1</v>
      </c>
      <c r="F100" s="125">
        <v>15</v>
      </c>
      <c r="G100" s="41" t="s">
        <v>229</v>
      </c>
      <c r="H100" s="18">
        <v>100</v>
      </c>
      <c r="I100" s="18">
        <v>50</v>
      </c>
      <c r="J100" s="42"/>
      <c r="K100" s="18">
        <v>100</v>
      </c>
      <c r="L100" s="18">
        <v>100</v>
      </c>
      <c r="M100" s="18">
        <v>100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9"/>
      <c r="AG100" s="43"/>
      <c r="AH100" s="16" t="s">
        <v>229</v>
      </c>
      <c r="AJ100" s="25">
        <v>0</v>
      </c>
      <c r="AK100" s="11"/>
      <c r="AL100" s="11" t="s">
        <v>229</v>
      </c>
      <c r="AM100" s="11"/>
      <c r="AN100" s="11"/>
      <c r="AO100" s="11"/>
      <c r="AP100" s="11"/>
      <c r="AQ100" s="11"/>
      <c r="AR100" s="11"/>
      <c r="AS100" s="25">
        <v>0</v>
      </c>
    </row>
    <row r="101" spans="1:45" ht="15.6">
      <c r="A101" s="11">
        <v>10155</v>
      </c>
      <c r="B101" s="12" t="s">
        <v>132</v>
      </c>
      <c r="C101" s="13">
        <v>39</v>
      </c>
      <c r="D101" s="40">
        <f t="shared" si="1"/>
        <v>0</v>
      </c>
      <c r="E101" s="124">
        <v>0</v>
      </c>
      <c r="F101" s="125">
        <v>5</v>
      </c>
      <c r="G101" s="41" t="s">
        <v>229</v>
      </c>
      <c r="H101" s="18">
        <v>100</v>
      </c>
      <c r="I101" s="18">
        <v>100</v>
      </c>
      <c r="J101" s="42"/>
      <c r="K101" s="18"/>
      <c r="L101" s="18">
        <v>25</v>
      </c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9"/>
      <c r="AG101" s="43"/>
      <c r="AH101" s="16" t="s">
        <v>229</v>
      </c>
      <c r="AJ101" s="25">
        <v>0</v>
      </c>
      <c r="AK101" s="11"/>
      <c r="AL101" s="11" t="s">
        <v>229</v>
      </c>
      <c r="AM101" s="11"/>
      <c r="AN101" s="11"/>
      <c r="AO101" s="11"/>
      <c r="AP101" s="11"/>
      <c r="AQ101" s="11"/>
      <c r="AR101" s="11"/>
      <c r="AS101" s="25">
        <v>0</v>
      </c>
    </row>
    <row r="102" spans="1:45" ht="15.6">
      <c r="A102" s="11">
        <v>10160</v>
      </c>
      <c r="B102" s="12" t="s">
        <v>133</v>
      </c>
      <c r="C102" s="13">
        <v>4</v>
      </c>
      <c r="D102" s="40">
        <f t="shared" si="1"/>
        <v>0</v>
      </c>
      <c r="E102" s="124">
        <v>0</v>
      </c>
      <c r="F102" s="125">
        <v>15</v>
      </c>
      <c r="G102" s="41" t="s">
        <v>229</v>
      </c>
      <c r="H102" s="18">
        <v>100</v>
      </c>
      <c r="I102" s="18">
        <v>100</v>
      </c>
      <c r="J102" s="42">
        <v>50</v>
      </c>
      <c r="K102" s="18">
        <v>100</v>
      </c>
      <c r="L102" s="18">
        <v>100</v>
      </c>
      <c r="M102" s="18">
        <v>100</v>
      </c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9"/>
      <c r="AG102" s="43"/>
      <c r="AH102" s="16" t="s">
        <v>229</v>
      </c>
      <c r="AJ102" s="25">
        <v>0</v>
      </c>
      <c r="AK102" s="11"/>
      <c r="AL102" s="11" t="s">
        <v>229</v>
      </c>
      <c r="AM102" s="11"/>
      <c r="AN102" s="11"/>
      <c r="AO102" s="11"/>
      <c r="AP102" s="11"/>
      <c r="AQ102" s="11"/>
      <c r="AR102" s="11"/>
      <c r="AS102" s="25">
        <v>0</v>
      </c>
    </row>
    <row r="103" spans="1:45" ht="15.6">
      <c r="A103" s="11">
        <v>10163</v>
      </c>
      <c r="B103" s="12" t="s">
        <v>134</v>
      </c>
      <c r="C103" s="13">
        <v>30</v>
      </c>
      <c r="D103" s="40">
        <f t="shared" si="1"/>
        <v>0</v>
      </c>
      <c r="E103" s="124">
        <v>0</v>
      </c>
      <c r="F103" s="125">
        <v>5</v>
      </c>
      <c r="G103" s="41" t="s">
        <v>229</v>
      </c>
      <c r="H103" s="18">
        <v>100</v>
      </c>
      <c r="I103" s="18">
        <v>100</v>
      </c>
      <c r="J103" s="42">
        <v>50</v>
      </c>
      <c r="K103" s="18">
        <v>100</v>
      </c>
      <c r="L103" s="18">
        <v>100</v>
      </c>
      <c r="M103" s="18">
        <v>100</v>
      </c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9"/>
      <c r="AG103" s="43"/>
      <c r="AH103" s="16" t="s">
        <v>229</v>
      </c>
      <c r="AJ103" s="25">
        <v>0</v>
      </c>
      <c r="AK103" s="11"/>
      <c r="AL103" s="11" t="s">
        <v>229</v>
      </c>
      <c r="AM103" s="11"/>
      <c r="AN103" s="11"/>
      <c r="AO103" s="11"/>
      <c r="AP103" s="11"/>
      <c r="AQ103" s="11"/>
      <c r="AR103" s="11"/>
      <c r="AS103" s="25">
        <v>0</v>
      </c>
    </row>
    <row r="104" spans="1:45" ht="15.6">
      <c r="A104" s="11">
        <v>10184</v>
      </c>
      <c r="B104" s="12" t="s">
        <v>135</v>
      </c>
      <c r="C104" s="13">
        <v>32</v>
      </c>
      <c r="D104" s="40">
        <f t="shared" si="1"/>
        <v>0.2</v>
      </c>
      <c r="E104" s="124">
        <v>1</v>
      </c>
      <c r="F104" s="125">
        <v>5</v>
      </c>
      <c r="G104" s="41" t="s">
        <v>229</v>
      </c>
      <c r="H104" s="18">
        <v>100</v>
      </c>
      <c r="I104" s="18">
        <v>100</v>
      </c>
      <c r="J104" s="42">
        <v>50</v>
      </c>
      <c r="K104" s="18">
        <v>100</v>
      </c>
      <c r="L104" s="18">
        <v>100</v>
      </c>
      <c r="M104" s="18">
        <v>100</v>
      </c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9"/>
      <c r="AG104" s="43"/>
      <c r="AH104" s="16" t="s">
        <v>229</v>
      </c>
      <c r="AJ104" s="25">
        <v>0</v>
      </c>
      <c r="AK104" s="11"/>
      <c r="AL104" s="11" t="s">
        <v>229</v>
      </c>
      <c r="AM104" s="11"/>
      <c r="AN104" s="11"/>
      <c r="AO104" s="11"/>
      <c r="AP104" s="11"/>
      <c r="AQ104" s="11"/>
      <c r="AR104" s="11"/>
      <c r="AS104" s="25">
        <v>0</v>
      </c>
    </row>
    <row r="105" spans="1:45" ht="15.6">
      <c r="A105" s="11">
        <v>10285</v>
      </c>
      <c r="B105" s="12" t="s">
        <v>136</v>
      </c>
      <c r="C105" s="13">
        <v>31</v>
      </c>
      <c r="D105" s="40">
        <f t="shared" si="1"/>
        <v>0.16666666666666666</v>
      </c>
      <c r="E105" s="124">
        <v>1</v>
      </c>
      <c r="F105" s="125">
        <v>6</v>
      </c>
      <c r="G105" s="41" t="s">
        <v>229</v>
      </c>
      <c r="H105" s="18">
        <v>50</v>
      </c>
      <c r="I105" s="18">
        <v>50</v>
      </c>
      <c r="J105" s="42">
        <v>100</v>
      </c>
      <c r="K105" s="18">
        <v>25</v>
      </c>
      <c r="L105" s="18">
        <v>100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43"/>
      <c r="AH105" s="16" t="s">
        <v>229</v>
      </c>
      <c r="AJ105" s="25">
        <v>0</v>
      </c>
      <c r="AK105" s="11"/>
      <c r="AL105" s="11" t="s">
        <v>229</v>
      </c>
      <c r="AM105" s="11"/>
      <c r="AN105" s="11"/>
      <c r="AO105" s="11"/>
      <c r="AP105" s="11"/>
      <c r="AQ105" s="11"/>
      <c r="AR105" s="11"/>
      <c r="AS105" s="25">
        <v>0</v>
      </c>
    </row>
    <row r="106" spans="1:45" ht="15.6">
      <c r="A106" s="11">
        <v>10305</v>
      </c>
      <c r="B106" s="12" t="s">
        <v>137</v>
      </c>
      <c r="C106" s="13">
        <v>13</v>
      </c>
      <c r="D106" s="40">
        <f t="shared" si="1"/>
        <v>0</v>
      </c>
      <c r="E106" s="124">
        <v>0</v>
      </c>
      <c r="F106" s="125">
        <v>7</v>
      </c>
      <c r="G106" s="41" t="s">
        <v>229</v>
      </c>
      <c r="H106" s="18">
        <v>100</v>
      </c>
      <c r="I106" s="18">
        <v>50</v>
      </c>
      <c r="J106" s="42">
        <v>100</v>
      </c>
      <c r="K106" s="18">
        <v>100</v>
      </c>
      <c r="L106" s="18">
        <v>100</v>
      </c>
      <c r="M106" s="18">
        <v>100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9"/>
      <c r="AG106" s="43"/>
      <c r="AH106" s="16" t="s">
        <v>229</v>
      </c>
      <c r="AJ106" s="25">
        <v>0</v>
      </c>
      <c r="AK106" s="11"/>
      <c r="AL106" s="11" t="s">
        <v>229</v>
      </c>
      <c r="AM106" s="11"/>
      <c r="AN106" s="11"/>
      <c r="AO106" s="11"/>
      <c r="AP106" s="11"/>
      <c r="AQ106" s="11"/>
      <c r="AR106" s="11"/>
      <c r="AS106" s="25">
        <v>0</v>
      </c>
    </row>
    <row r="107" spans="1:45" ht="15.6">
      <c r="A107" s="11">
        <v>10335</v>
      </c>
      <c r="B107" s="12" t="s">
        <v>138</v>
      </c>
      <c r="C107" s="13">
        <v>39</v>
      </c>
      <c r="D107" s="40">
        <f t="shared" si="1"/>
        <v>0</v>
      </c>
      <c r="E107" s="124">
        <v>0</v>
      </c>
      <c r="F107" s="125">
        <v>5</v>
      </c>
      <c r="G107" s="41" t="s">
        <v>229</v>
      </c>
      <c r="H107" s="18">
        <v>100</v>
      </c>
      <c r="I107" s="18">
        <v>100</v>
      </c>
      <c r="J107" s="42">
        <v>50</v>
      </c>
      <c r="K107" s="18">
        <v>100</v>
      </c>
      <c r="L107" s="18">
        <v>100</v>
      </c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9"/>
      <c r="AG107" s="43"/>
      <c r="AH107" s="16" t="s">
        <v>229</v>
      </c>
      <c r="AJ107" s="25">
        <v>0</v>
      </c>
      <c r="AK107" s="11"/>
      <c r="AL107" s="11" t="s">
        <v>229</v>
      </c>
      <c r="AM107" s="11"/>
      <c r="AN107" s="11"/>
      <c r="AO107" s="11"/>
      <c r="AP107" s="11"/>
      <c r="AQ107" s="11"/>
      <c r="AR107" s="11"/>
      <c r="AS107" s="25">
        <v>0</v>
      </c>
    </row>
    <row r="108" spans="1:45" ht="15.6">
      <c r="A108" s="11">
        <v>10386</v>
      </c>
      <c r="B108" s="12" t="s">
        <v>139</v>
      </c>
      <c r="C108" s="13">
        <v>11</v>
      </c>
      <c r="D108" s="40">
        <f t="shared" si="1"/>
        <v>0</v>
      </c>
      <c r="E108" s="124">
        <v>0</v>
      </c>
      <c r="F108" s="125">
        <v>5</v>
      </c>
      <c r="G108" s="41" t="s">
        <v>229</v>
      </c>
      <c r="H108" s="18">
        <v>50</v>
      </c>
      <c r="I108" s="18"/>
      <c r="J108" s="42">
        <v>100</v>
      </c>
      <c r="K108" s="18"/>
      <c r="L108" s="18">
        <v>25</v>
      </c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9"/>
      <c r="AG108" s="43"/>
      <c r="AH108" s="16" t="s">
        <v>229</v>
      </c>
      <c r="AJ108" s="25">
        <v>0</v>
      </c>
      <c r="AK108" s="11"/>
      <c r="AL108" s="11" t="s">
        <v>229</v>
      </c>
      <c r="AM108" s="11"/>
      <c r="AN108" s="11"/>
      <c r="AO108" s="11"/>
      <c r="AP108" s="11"/>
      <c r="AQ108" s="11"/>
      <c r="AR108" s="11"/>
      <c r="AS108" s="25">
        <v>0</v>
      </c>
    </row>
    <row r="109" spans="1:45" ht="15.6">
      <c r="A109" s="11">
        <v>10387</v>
      </c>
      <c r="B109" s="12" t="s">
        <v>140</v>
      </c>
      <c r="C109" s="13">
        <v>22</v>
      </c>
      <c r="D109" s="40">
        <f t="shared" si="1"/>
        <v>0</v>
      </c>
      <c r="E109" s="124">
        <v>0</v>
      </c>
      <c r="F109" s="125">
        <v>11</v>
      </c>
      <c r="G109" s="41" t="s">
        <v>229</v>
      </c>
      <c r="H109" s="18">
        <v>100</v>
      </c>
      <c r="I109" s="18">
        <v>100</v>
      </c>
      <c r="J109" s="42">
        <v>50</v>
      </c>
      <c r="K109" s="18">
        <v>100</v>
      </c>
      <c r="L109" s="18">
        <v>100</v>
      </c>
      <c r="M109" s="18">
        <v>100</v>
      </c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9"/>
      <c r="AG109" s="43"/>
      <c r="AH109" s="16" t="s">
        <v>229</v>
      </c>
      <c r="AJ109" s="25">
        <v>0</v>
      </c>
      <c r="AK109" s="11"/>
      <c r="AL109" s="11" t="s">
        <v>229</v>
      </c>
      <c r="AM109" s="11"/>
      <c r="AN109" s="11"/>
      <c r="AO109" s="11"/>
      <c r="AP109" s="11"/>
      <c r="AQ109" s="11"/>
      <c r="AR109" s="11"/>
      <c r="AS109" s="25">
        <v>0</v>
      </c>
    </row>
    <row r="110" spans="1:45" ht="15.6">
      <c r="A110" s="11">
        <v>10412</v>
      </c>
      <c r="B110" s="12" t="s">
        <v>141</v>
      </c>
      <c r="C110" s="13">
        <v>13</v>
      </c>
      <c r="D110" s="40">
        <f t="shared" si="1"/>
        <v>0</v>
      </c>
      <c r="E110" s="124">
        <v>0</v>
      </c>
      <c r="F110" s="125">
        <v>5</v>
      </c>
      <c r="G110" s="41" t="s">
        <v>229</v>
      </c>
      <c r="H110" s="18">
        <v>100</v>
      </c>
      <c r="I110" s="18">
        <v>100</v>
      </c>
      <c r="J110" s="42">
        <v>100</v>
      </c>
      <c r="K110" s="18">
        <v>100</v>
      </c>
      <c r="L110" s="18">
        <v>100</v>
      </c>
      <c r="M110" s="18">
        <v>100</v>
      </c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9"/>
      <c r="AG110" s="43"/>
      <c r="AH110" s="16" t="s">
        <v>229</v>
      </c>
      <c r="AJ110" s="25">
        <v>0</v>
      </c>
      <c r="AK110" s="11"/>
      <c r="AL110" s="11" t="s">
        <v>229</v>
      </c>
      <c r="AM110" s="11"/>
      <c r="AN110" s="11"/>
      <c r="AO110" s="11"/>
      <c r="AP110" s="11"/>
      <c r="AQ110" s="11"/>
      <c r="AR110" s="11"/>
      <c r="AS110" s="25">
        <v>0</v>
      </c>
    </row>
    <row r="111" spans="1:45" ht="15.6">
      <c r="A111" s="11">
        <v>10506</v>
      </c>
      <c r="B111" s="12" t="s">
        <v>142</v>
      </c>
      <c r="C111" s="13">
        <v>28</v>
      </c>
      <c r="D111" s="40">
        <f t="shared" si="1"/>
        <v>0</v>
      </c>
      <c r="E111" s="124">
        <v>0</v>
      </c>
      <c r="F111" s="125">
        <v>5</v>
      </c>
      <c r="G111" s="41" t="s">
        <v>229</v>
      </c>
      <c r="H111" s="18">
        <v>50</v>
      </c>
      <c r="I111" s="18"/>
      <c r="J111" s="42"/>
      <c r="K111" s="18">
        <v>100</v>
      </c>
      <c r="L111" s="18">
        <v>100</v>
      </c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9"/>
      <c r="AG111" s="43"/>
      <c r="AH111" s="16" t="s">
        <v>229</v>
      </c>
      <c r="AJ111" s="25">
        <v>0</v>
      </c>
      <c r="AK111" s="11"/>
      <c r="AL111" s="11" t="s">
        <v>229</v>
      </c>
      <c r="AM111" s="11"/>
      <c r="AN111" s="11"/>
      <c r="AO111" s="11"/>
      <c r="AP111" s="11"/>
      <c r="AQ111" s="11"/>
      <c r="AR111" s="11"/>
      <c r="AS111" s="25">
        <v>0</v>
      </c>
    </row>
    <row r="112" spans="1:45" ht="15.6">
      <c r="A112" s="11">
        <v>10510</v>
      </c>
      <c r="B112" s="12" t="s">
        <v>143</v>
      </c>
      <c r="C112" s="13">
        <v>33</v>
      </c>
      <c r="D112" s="40">
        <f t="shared" si="1"/>
        <v>0.4</v>
      </c>
      <c r="E112" s="124">
        <v>6</v>
      </c>
      <c r="F112" s="125">
        <v>15</v>
      </c>
      <c r="G112" s="41">
        <v>25</v>
      </c>
      <c r="H112" s="18">
        <v>100</v>
      </c>
      <c r="I112" s="18">
        <v>100</v>
      </c>
      <c r="J112" s="42">
        <v>50</v>
      </c>
      <c r="K112" s="18">
        <v>100</v>
      </c>
      <c r="L112" s="18">
        <v>100</v>
      </c>
      <c r="M112" s="18">
        <v>50</v>
      </c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>
        <v>100</v>
      </c>
      <c r="Y112" s="18"/>
      <c r="Z112" s="18"/>
      <c r="AA112" s="18"/>
      <c r="AB112" s="18"/>
      <c r="AC112" s="18"/>
      <c r="AD112" s="18"/>
      <c r="AE112" s="18"/>
      <c r="AF112" s="19"/>
      <c r="AG112" s="43"/>
      <c r="AH112" s="16" t="s">
        <v>229</v>
      </c>
      <c r="AJ112" s="25">
        <v>0</v>
      </c>
      <c r="AK112" s="11"/>
      <c r="AL112" s="11" t="s">
        <v>229</v>
      </c>
      <c r="AM112" s="11"/>
      <c r="AN112" s="11"/>
      <c r="AO112" s="11"/>
      <c r="AP112" s="11"/>
      <c r="AQ112" s="11"/>
      <c r="AR112" s="11"/>
      <c r="AS112" s="25">
        <v>0</v>
      </c>
    </row>
    <row r="113" spans="1:45" ht="15.6">
      <c r="A113" s="11">
        <v>10592</v>
      </c>
      <c r="B113" s="12" t="s">
        <v>144</v>
      </c>
      <c r="C113" s="13">
        <v>16</v>
      </c>
      <c r="D113" s="40">
        <f t="shared" si="1"/>
        <v>0</v>
      </c>
      <c r="E113" s="124">
        <v>0</v>
      </c>
      <c r="F113" s="125">
        <v>5</v>
      </c>
      <c r="G113" s="41" t="s">
        <v>229</v>
      </c>
      <c r="H113" s="18">
        <v>50</v>
      </c>
      <c r="I113" s="18">
        <v>50</v>
      </c>
      <c r="J113" s="42"/>
      <c r="K113" s="18">
        <v>100</v>
      </c>
      <c r="L113" s="18">
        <v>100</v>
      </c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9"/>
      <c r="AG113" s="43"/>
      <c r="AH113" s="16" t="s">
        <v>229</v>
      </c>
      <c r="AJ113" s="25">
        <v>0</v>
      </c>
      <c r="AK113" s="11"/>
      <c r="AL113" s="11" t="s">
        <v>229</v>
      </c>
      <c r="AM113" s="11"/>
      <c r="AN113" s="11"/>
      <c r="AO113" s="11"/>
      <c r="AP113" s="11"/>
      <c r="AQ113" s="11"/>
      <c r="AR113" s="11"/>
      <c r="AS113" s="25">
        <v>0</v>
      </c>
    </row>
    <row r="114" spans="1:45" ht="15.6">
      <c r="A114" s="11">
        <v>10607</v>
      </c>
      <c r="B114" s="12" t="s">
        <v>145</v>
      </c>
      <c r="C114" s="13">
        <v>20</v>
      </c>
      <c r="D114" s="40">
        <f t="shared" si="1"/>
        <v>0</v>
      </c>
      <c r="E114" s="124">
        <v>0</v>
      </c>
      <c r="F114" s="125">
        <v>5</v>
      </c>
      <c r="G114" s="41" t="s">
        <v>229</v>
      </c>
      <c r="H114" s="18"/>
      <c r="I114" s="18"/>
      <c r="J114" s="42"/>
      <c r="K114" s="18"/>
      <c r="L114" s="18">
        <v>100</v>
      </c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9"/>
      <c r="AG114" s="43"/>
      <c r="AH114" s="16" t="s">
        <v>229</v>
      </c>
      <c r="AJ114" s="25">
        <v>0</v>
      </c>
      <c r="AK114" s="11"/>
      <c r="AL114" s="11" t="s">
        <v>229</v>
      </c>
      <c r="AM114" s="11"/>
      <c r="AN114" s="11"/>
      <c r="AO114" s="11"/>
      <c r="AP114" s="11"/>
      <c r="AQ114" s="11"/>
      <c r="AR114" s="11"/>
      <c r="AS114" s="25">
        <v>0</v>
      </c>
    </row>
    <row r="115" spans="1:45" ht="15.6">
      <c r="A115" s="11">
        <v>10795</v>
      </c>
      <c r="B115" s="12" t="s">
        <v>146</v>
      </c>
      <c r="C115" s="13">
        <v>34</v>
      </c>
      <c r="D115" s="40">
        <f t="shared" si="1"/>
        <v>0.33333333333333331</v>
      </c>
      <c r="E115" s="124">
        <v>5</v>
      </c>
      <c r="F115" s="125">
        <v>15</v>
      </c>
      <c r="G115" s="41">
        <v>25</v>
      </c>
      <c r="H115" s="18">
        <v>100</v>
      </c>
      <c r="I115" s="18">
        <v>100</v>
      </c>
      <c r="J115" s="42">
        <v>100</v>
      </c>
      <c r="K115" s="18">
        <v>100</v>
      </c>
      <c r="L115" s="18">
        <v>100</v>
      </c>
      <c r="M115" s="18">
        <v>100</v>
      </c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9"/>
      <c r="AG115" s="43"/>
      <c r="AH115" s="16" t="s">
        <v>229</v>
      </c>
      <c r="AI115" s="25"/>
      <c r="AJ115" s="25">
        <v>0</v>
      </c>
      <c r="AK115" s="11"/>
      <c r="AL115" s="11" t="s">
        <v>229</v>
      </c>
      <c r="AM115" s="11"/>
      <c r="AN115" s="11"/>
      <c r="AO115" s="11"/>
      <c r="AP115" s="11"/>
      <c r="AQ115" s="11"/>
      <c r="AR115" s="11"/>
      <c r="AS115" s="25">
        <v>0</v>
      </c>
    </row>
    <row r="116" spans="1:45" ht="15.6">
      <c r="A116" s="11">
        <v>10815</v>
      </c>
      <c r="B116" s="12" t="s">
        <v>238</v>
      </c>
      <c r="C116" s="13">
        <v>5</v>
      </c>
      <c r="D116" s="40">
        <f t="shared" si="1"/>
        <v>0</v>
      </c>
      <c r="E116" s="124">
        <v>0</v>
      </c>
      <c r="F116" s="125">
        <v>5</v>
      </c>
      <c r="G116" s="41" t="s">
        <v>229</v>
      </c>
      <c r="H116" s="18">
        <v>100</v>
      </c>
      <c r="I116" s="18">
        <v>100</v>
      </c>
      <c r="J116" s="42">
        <v>100</v>
      </c>
      <c r="K116" s="18">
        <v>100</v>
      </c>
      <c r="L116" s="18">
        <v>100</v>
      </c>
      <c r="M116" s="18">
        <v>100</v>
      </c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9"/>
      <c r="AG116" s="43"/>
      <c r="AH116" s="16" t="s">
        <v>229</v>
      </c>
      <c r="AI116" s="25"/>
      <c r="AJ116" s="25">
        <v>0</v>
      </c>
      <c r="AK116" s="11"/>
      <c r="AL116" s="11" t="s">
        <v>229</v>
      </c>
      <c r="AM116" s="11"/>
      <c r="AN116" s="11"/>
      <c r="AO116" s="11"/>
      <c r="AP116" s="11"/>
      <c r="AQ116" s="11"/>
      <c r="AR116" s="11"/>
      <c r="AS116" s="25">
        <v>0</v>
      </c>
    </row>
    <row r="117" spans="1:45" ht="15.6">
      <c r="A117" s="11">
        <v>10894</v>
      </c>
      <c r="B117" s="12" t="s">
        <v>147</v>
      </c>
      <c r="C117" s="13">
        <v>4</v>
      </c>
      <c r="D117" s="40">
        <f t="shared" si="1"/>
        <v>0</v>
      </c>
      <c r="E117" s="124">
        <v>0</v>
      </c>
      <c r="F117" s="125">
        <v>6</v>
      </c>
      <c r="G117" s="41" t="s">
        <v>229</v>
      </c>
      <c r="H117" s="18">
        <v>100</v>
      </c>
      <c r="I117" s="18">
        <v>100</v>
      </c>
      <c r="J117" s="42">
        <v>100</v>
      </c>
      <c r="K117" s="18">
        <v>100</v>
      </c>
      <c r="L117" s="18">
        <v>100</v>
      </c>
      <c r="M117" s="18">
        <v>100</v>
      </c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9"/>
      <c r="AG117" s="43"/>
      <c r="AH117" s="16" t="s">
        <v>229</v>
      </c>
      <c r="AI117" s="25"/>
      <c r="AJ117" s="25">
        <v>0</v>
      </c>
      <c r="AK117" s="11"/>
      <c r="AL117" s="11" t="s">
        <v>229</v>
      </c>
      <c r="AM117" s="11"/>
      <c r="AN117" s="11"/>
      <c r="AO117" s="11"/>
      <c r="AP117" s="11"/>
      <c r="AQ117" s="11"/>
      <c r="AR117" s="11"/>
      <c r="AS117" s="25">
        <v>0</v>
      </c>
    </row>
    <row r="118" spans="1:45" ht="15.6">
      <c r="A118" s="11">
        <v>10895</v>
      </c>
      <c r="B118" s="12" t="s">
        <v>148</v>
      </c>
      <c r="C118" s="13">
        <v>3</v>
      </c>
      <c r="D118" s="40">
        <f t="shared" si="1"/>
        <v>0.1111111111111111</v>
      </c>
      <c r="E118" s="124">
        <v>1</v>
      </c>
      <c r="F118" s="125">
        <v>9</v>
      </c>
      <c r="G118" s="41" t="s">
        <v>229</v>
      </c>
      <c r="H118" s="18">
        <v>100</v>
      </c>
      <c r="I118" s="18">
        <v>100</v>
      </c>
      <c r="J118" s="42">
        <v>100</v>
      </c>
      <c r="K118" s="18">
        <v>25</v>
      </c>
      <c r="L118" s="18">
        <v>25</v>
      </c>
      <c r="M118" s="18">
        <v>100</v>
      </c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9"/>
      <c r="AG118" s="43"/>
      <c r="AH118" s="16" t="s">
        <v>229</v>
      </c>
      <c r="AI118" s="25"/>
      <c r="AJ118" s="25">
        <v>0</v>
      </c>
      <c r="AK118" s="11"/>
      <c r="AL118" s="11" t="s">
        <v>229</v>
      </c>
      <c r="AM118" s="11"/>
      <c r="AN118" s="11"/>
      <c r="AO118" s="11"/>
      <c r="AP118" s="11"/>
      <c r="AQ118" s="11"/>
      <c r="AR118" s="11"/>
      <c r="AS118" s="25">
        <v>0</v>
      </c>
    </row>
    <row r="119" spans="1:45" ht="15.6">
      <c r="A119" s="11">
        <v>10909</v>
      </c>
      <c r="B119" s="12" t="s">
        <v>149</v>
      </c>
      <c r="C119" s="13">
        <v>2</v>
      </c>
      <c r="D119" s="40">
        <f t="shared" si="1"/>
        <v>0.26666666666666666</v>
      </c>
      <c r="E119" s="124">
        <v>4</v>
      </c>
      <c r="F119" s="125">
        <v>15</v>
      </c>
      <c r="G119" s="41">
        <v>25</v>
      </c>
      <c r="H119" s="18">
        <v>100</v>
      </c>
      <c r="I119" s="18">
        <v>50</v>
      </c>
      <c r="J119" s="42">
        <v>50</v>
      </c>
      <c r="K119" s="18">
        <v>100</v>
      </c>
      <c r="L119" s="18">
        <v>100</v>
      </c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9"/>
      <c r="AG119" s="43"/>
      <c r="AH119" s="16" t="s">
        <v>229</v>
      </c>
      <c r="AI119" s="25"/>
      <c r="AJ119" s="25">
        <v>0</v>
      </c>
      <c r="AK119" s="11"/>
      <c r="AL119" s="11" t="s">
        <v>229</v>
      </c>
      <c r="AM119" s="11"/>
      <c r="AN119" s="11"/>
      <c r="AO119" s="11"/>
      <c r="AP119" s="11"/>
      <c r="AQ119" s="11"/>
      <c r="AR119" s="11"/>
      <c r="AS119" s="25">
        <v>0</v>
      </c>
    </row>
    <row r="120" spans="1:45" ht="15.6">
      <c r="A120" s="11">
        <v>10913</v>
      </c>
      <c r="B120" s="12" t="s">
        <v>150</v>
      </c>
      <c r="C120" s="13">
        <v>33</v>
      </c>
      <c r="D120" s="40">
        <f t="shared" si="1"/>
        <v>0.46666666666666667</v>
      </c>
      <c r="E120" s="124">
        <v>7</v>
      </c>
      <c r="F120" s="125">
        <v>15</v>
      </c>
      <c r="G120" s="41">
        <v>25</v>
      </c>
      <c r="H120" s="18">
        <v>50</v>
      </c>
      <c r="I120" s="18">
        <v>50</v>
      </c>
      <c r="J120" s="42">
        <v>100</v>
      </c>
      <c r="K120" s="18">
        <v>100</v>
      </c>
      <c r="L120" s="18">
        <v>100</v>
      </c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9"/>
      <c r="AG120" s="43"/>
      <c r="AH120" s="16" t="s">
        <v>229</v>
      </c>
      <c r="AI120" s="25"/>
      <c r="AJ120" s="25">
        <v>0</v>
      </c>
      <c r="AK120" s="11"/>
      <c r="AL120" s="11" t="s">
        <v>229</v>
      </c>
      <c r="AM120" s="11"/>
      <c r="AN120" s="11"/>
      <c r="AO120" s="11"/>
      <c r="AP120" s="11"/>
      <c r="AQ120" s="11"/>
      <c r="AR120" s="11"/>
      <c r="AS120" s="25">
        <v>0</v>
      </c>
    </row>
    <row r="121" spans="1:45" ht="15.6">
      <c r="A121" s="11">
        <v>10923</v>
      </c>
      <c r="B121" s="12" t="s">
        <v>151</v>
      </c>
      <c r="C121" s="13">
        <v>24</v>
      </c>
      <c r="D121" s="40">
        <f t="shared" si="1"/>
        <v>0.1111111111111111</v>
      </c>
      <c r="E121" s="124">
        <v>1</v>
      </c>
      <c r="F121" s="125">
        <v>9</v>
      </c>
      <c r="G121" s="41" t="s">
        <v>229</v>
      </c>
      <c r="H121" s="18">
        <v>100</v>
      </c>
      <c r="I121" s="18">
        <v>100</v>
      </c>
      <c r="J121" s="42">
        <v>100</v>
      </c>
      <c r="K121" s="18">
        <v>100</v>
      </c>
      <c r="L121" s="18">
        <v>100</v>
      </c>
      <c r="M121" s="44">
        <v>100</v>
      </c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43"/>
      <c r="AH121" s="16" t="s">
        <v>229</v>
      </c>
      <c r="AI121" s="25"/>
      <c r="AJ121" s="25">
        <v>0</v>
      </c>
      <c r="AK121" s="11"/>
      <c r="AL121" s="11" t="s">
        <v>229</v>
      </c>
      <c r="AM121" s="11"/>
      <c r="AN121" s="11"/>
      <c r="AO121" s="11"/>
      <c r="AP121" s="11"/>
      <c r="AQ121" s="11"/>
      <c r="AR121" s="11"/>
      <c r="AS121" s="25">
        <v>0</v>
      </c>
    </row>
    <row r="122" spans="1:45" ht="15.6">
      <c r="A122" s="11">
        <v>10965</v>
      </c>
      <c r="B122" s="12" t="s">
        <v>152</v>
      </c>
      <c r="C122" s="11">
        <v>34</v>
      </c>
      <c r="D122" s="40">
        <f t="shared" si="1"/>
        <v>0</v>
      </c>
      <c r="E122" s="124">
        <v>0</v>
      </c>
      <c r="F122" s="125">
        <v>9</v>
      </c>
      <c r="G122" s="41" t="s">
        <v>229</v>
      </c>
      <c r="H122" s="18">
        <v>100</v>
      </c>
      <c r="I122" s="18">
        <v>50</v>
      </c>
      <c r="J122" s="42">
        <v>50</v>
      </c>
      <c r="K122" s="18">
        <v>100</v>
      </c>
      <c r="L122" s="18">
        <v>100</v>
      </c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9"/>
      <c r="AG122" s="43"/>
      <c r="AH122" s="16" t="s">
        <v>229</v>
      </c>
      <c r="AI122" s="25"/>
      <c r="AJ122" s="25">
        <v>0</v>
      </c>
      <c r="AK122" s="11"/>
      <c r="AL122" s="11" t="s">
        <v>229</v>
      </c>
      <c r="AM122" s="11"/>
      <c r="AN122" s="11"/>
      <c r="AO122" s="11"/>
      <c r="AP122" s="11"/>
      <c r="AQ122" s="11"/>
      <c r="AR122" s="11"/>
      <c r="AS122" s="25">
        <v>0</v>
      </c>
    </row>
    <row r="123" spans="1:45" ht="15.6">
      <c r="A123" s="11">
        <v>11001</v>
      </c>
      <c r="B123" s="12" t="s">
        <v>153</v>
      </c>
      <c r="C123" s="13">
        <v>9</v>
      </c>
      <c r="D123" s="40">
        <f t="shared" si="1"/>
        <v>0.18181818181818182</v>
      </c>
      <c r="E123" s="124">
        <v>2</v>
      </c>
      <c r="F123" s="125">
        <v>11</v>
      </c>
      <c r="G123" s="41" t="s">
        <v>229</v>
      </c>
      <c r="H123" s="18">
        <v>100</v>
      </c>
      <c r="I123" s="18">
        <v>100</v>
      </c>
      <c r="J123" s="42">
        <v>100</v>
      </c>
      <c r="K123" s="18">
        <v>100</v>
      </c>
      <c r="L123" s="18">
        <v>100</v>
      </c>
      <c r="M123" s="18">
        <v>100</v>
      </c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9"/>
      <c r="AG123" s="43"/>
      <c r="AH123" s="16" t="s">
        <v>229</v>
      </c>
      <c r="AI123" s="25"/>
      <c r="AJ123" s="25">
        <v>0</v>
      </c>
      <c r="AK123" s="11"/>
      <c r="AL123" s="11" t="s">
        <v>229</v>
      </c>
      <c r="AM123" s="11"/>
      <c r="AN123" s="11"/>
      <c r="AO123" s="11"/>
      <c r="AP123" s="11"/>
      <c r="AQ123" s="11"/>
      <c r="AR123" s="11"/>
      <c r="AS123" s="25">
        <v>0</v>
      </c>
    </row>
    <row r="124" spans="1:45" ht="15.6">
      <c r="A124" s="11">
        <v>11054</v>
      </c>
      <c r="B124" s="12" t="s">
        <v>154</v>
      </c>
      <c r="C124" s="13">
        <v>17</v>
      </c>
      <c r="D124" s="40">
        <f t="shared" si="1"/>
        <v>0</v>
      </c>
      <c r="E124" s="124">
        <v>0</v>
      </c>
      <c r="F124" s="125">
        <v>5</v>
      </c>
      <c r="G124" s="41" t="s">
        <v>229</v>
      </c>
      <c r="H124" s="18"/>
      <c r="I124" s="18"/>
      <c r="J124" s="42"/>
      <c r="K124" s="18">
        <v>25</v>
      </c>
      <c r="L124" s="18">
        <v>100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9"/>
      <c r="AG124" s="43"/>
      <c r="AH124" s="16" t="s">
        <v>229</v>
      </c>
      <c r="AI124" s="25"/>
      <c r="AJ124" s="25">
        <v>0</v>
      </c>
      <c r="AK124" s="11"/>
      <c r="AL124" s="11" t="s">
        <v>229</v>
      </c>
      <c r="AM124" s="11"/>
      <c r="AN124" s="11"/>
      <c r="AO124" s="11"/>
      <c r="AP124" s="11"/>
      <c r="AQ124" s="11"/>
      <c r="AR124" s="11"/>
      <c r="AS124" s="25">
        <v>0</v>
      </c>
    </row>
    <row r="125" spans="1:45" ht="15.6">
      <c r="A125" s="11">
        <v>11280</v>
      </c>
      <c r="B125" s="12" t="s">
        <v>155</v>
      </c>
      <c r="C125" s="13">
        <v>10</v>
      </c>
      <c r="D125" s="40">
        <f t="shared" si="1"/>
        <v>0</v>
      </c>
      <c r="E125" s="124">
        <v>0</v>
      </c>
      <c r="F125" s="125">
        <v>15</v>
      </c>
      <c r="G125" s="41" t="s">
        <v>229</v>
      </c>
      <c r="H125" s="18">
        <v>100</v>
      </c>
      <c r="I125" s="18">
        <v>100</v>
      </c>
      <c r="J125" s="42">
        <v>100</v>
      </c>
      <c r="K125" s="18">
        <v>100</v>
      </c>
      <c r="L125" s="18">
        <v>100</v>
      </c>
      <c r="M125" s="18">
        <v>50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9"/>
      <c r="AG125" s="43"/>
      <c r="AH125" s="16" t="s">
        <v>229</v>
      </c>
      <c r="AI125" s="25"/>
      <c r="AJ125" s="25">
        <v>0</v>
      </c>
      <c r="AK125" s="11"/>
      <c r="AL125" s="11" t="s">
        <v>229</v>
      </c>
      <c r="AM125" s="11"/>
      <c r="AN125" s="11"/>
      <c r="AO125" s="11"/>
      <c r="AP125" s="11"/>
      <c r="AQ125" s="11"/>
      <c r="AR125" s="11"/>
      <c r="AS125" s="25">
        <v>0</v>
      </c>
    </row>
    <row r="126" spans="1:45" ht="15.6">
      <c r="A126" s="11">
        <v>11312</v>
      </c>
      <c r="B126" s="12" t="s">
        <v>156</v>
      </c>
      <c r="C126" s="13">
        <v>10</v>
      </c>
      <c r="D126" s="40">
        <f t="shared" si="1"/>
        <v>0.36363636363636365</v>
      </c>
      <c r="E126" s="124">
        <v>4</v>
      </c>
      <c r="F126" s="125">
        <v>11</v>
      </c>
      <c r="G126" s="41">
        <v>25</v>
      </c>
      <c r="H126" s="18">
        <v>100</v>
      </c>
      <c r="I126" s="18">
        <v>100</v>
      </c>
      <c r="J126" s="42">
        <v>100</v>
      </c>
      <c r="K126" s="18">
        <v>100</v>
      </c>
      <c r="L126" s="18">
        <v>100</v>
      </c>
      <c r="M126" s="18">
        <v>100</v>
      </c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9"/>
      <c r="AG126" s="43"/>
      <c r="AH126" s="16" t="s">
        <v>229</v>
      </c>
      <c r="AI126" s="25"/>
      <c r="AJ126" s="25">
        <v>0</v>
      </c>
      <c r="AK126" s="11"/>
      <c r="AL126" s="11" t="s">
        <v>229</v>
      </c>
      <c r="AM126" s="11"/>
      <c r="AN126" s="11"/>
      <c r="AO126" s="11"/>
      <c r="AP126" s="11"/>
      <c r="AQ126" s="11"/>
      <c r="AR126" s="11"/>
      <c r="AS126" s="25">
        <v>0</v>
      </c>
    </row>
    <row r="127" spans="1:45" ht="15.6">
      <c r="A127" s="11">
        <v>11363</v>
      </c>
      <c r="B127" s="12" t="s">
        <v>157</v>
      </c>
      <c r="C127" s="13">
        <v>22</v>
      </c>
      <c r="D127" s="40">
        <f t="shared" si="1"/>
        <v>0</v>
      </c>
      <c r="E127" s="124">
        <v>0</v>
      </c>
      <c r="F127" s="125">
        <v>6</v>
      </c>
      <c r="G127" s="41" t="s">
        <v>229</v>
      </c>
      <c r="H127" s="18"/>
      <c r="I127" s="18"/>
      <c r="J127" s="42">
        <v>50</v>
      </c>
      <c r="K127" s="18">
        <v>25</v>
      </c>
      <c r="L127" s="18">
        <v>100</v>
      </c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9"/>
      <c r="AG127" s="43"/>
      <c r="AH127" s="16" t="s">
        <v>229</v>
      </c>
      <c r="AI127" s="25"/>
      <c r="AJ127" s="25">
        <v>0</v>
      </c>
      <c r="AK127" s="11"/>
      <c r="AL127" s="11" t="s">
        <v>229</v>
      </c>
      <c r="AM127" s="11"/>
      <c r="AN127" s="11"/>
      <c r="AO127" s="11"/>
      <c r="AP127" s="11"/>
      <c r="AQ127" s="11"/>
      <c r="AR127" s="11"/>
      <c r="AS127" s="25">
        <v>0</v>
      </c>
    </row>
    <row r="128" spans="1:45" ht="15.6">
      <c r="A128" s="11">
        <v>11364</v>
      </c>
      <c r="B128" s="12" t="s">
        <v>158</v>
      </c>
      <c r="C128" s="13">
        <v>35</v>
      </c>
      <c r="D128" s="40">
        <f t="shared" si="1"/>
        <v>0</v>
      </c>
      <c r="E128" s="124">
        <v>0</v>
      </c>
      <c r="F128" s="125">
        <v>5</v>
      </c>
      <c r="G128" s="41" t="s">
        <v>229</v>
      </c>
      <c r="H128" s="18">
        <v>50</v>
      </c>
      <c r="I128" s="18">
        <v>50</v>
      </c>
      <c r="J128" s="42">
        <v>50</v>
      </c>
      <c r="K128" s="18">
        <v>100</v>
      </c>
      <c r="L128" s="18">
        <v>100</v>
      </c>
      <c r="M128" s="18">
        <v>100</v>
      </c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9"/>
      <c r="AG128" s="43"/>
      <c r="AH128" s="16" t="s">
        <v>229</v>
      </c>
      <c r="AI128" s="25"/>
      <c r="AJ128" s="25">
        <v>0</v>
      </c>
      <c r="AK128" s="11"/>
      <c r="AL128" s="11" t="s">
        <v>229</v>
      </c>
      <c r="AM128" s="11"/>
      <c r="AN128" s="11"/>
      <c r="AO128" s="11"/>
      <c r="AP128" s="11"/>
      <c r="AQ128" s="11"/>
      <c r="AR128" s="11"/>
      <c r="AS128" s="25">
        <v>0</v>
      </c>
    </row>
    <row r="129" spans="1:45" ht="15.6">
      <c r="A129" s="11">
        <v>11600</v>
      </c>
      <c r="B129" s="12" t="s">
        <v>159</v>
      </c>
      <c r="C129" s="13">
        <v>3</v>
      </c>
      <c r="D129" s="40">
        <f t="shared" si="1"/>
        <v>0</v>
      </c>
      <c r="E129" s="124">
        <v>0</v>
      </c>
      <c r="F129" s="125">
        <v>5</v>
      </c>
      <c r="G129" s="41" t="s">
        <v>229</v>
      </c>
      <c r="H129" s="18">
        <v>100</v>
      </c>
      <c r="I129" s="18">
        <v>100</v>
      </c>
      <c r="J129" s="42">
        <v>100</v>
      </c>
      <c r="K129" s="18">
        <v>100</v>
      </c>
      <c r="L129" s="18">
        <v>100</v>
      </c>
      <c r="M129" s="18">
        <v>100</v>
      </c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9"/>
      <c r="AG129" s="43"/>
      <c r="AH129" s="16" t="s">
        <v>229</v>
      </c>
      <c r="AI129" s="25"/>
      <c r="AJ129" s="25">
        <v>0</v>
      </c>
      <c r="AK129" s="11"/>
      <c r="AL129" s="11" t="s">
        <v>229</v>
      </c>
      <c r="AM129" s="11"/>
      <c r="AN129" s="11"/>
      <c r="AO129" s="11"/>
      <c r="AP129" s="11"/>
      <c r="AQ129" s="11"/>
      <c r="AR129" s="11"/>
      <c r="AS129" s="25">
        <v>0</v>
      </c>
    </row>
    <row r="130" spans="1:45" ht="15.6">
      <c r="A130" s="11">
        <v>11652</v>
      </c>
      <c r="B130" s="12" t="s">
        <v>160</v>
      </c>
      <c r="C130" s="11">
        <v>36</v>
      </c>
      <c r="D130" s="40">
        <f t="shared" si="1"/>
        <v>0</v>
      </c>
      <c r="E130" s="124">
        <v>0</v>
      </c>
      <c r="F130" s="125">
        <v>5</v>
      </c>
      <c r="G130" s="41" t="s">
        <v>229</v>
      </c>
      <c r="H130" s="18"/>
      <c r="I130" s="18"/>
      <c r="J130" s="42"/>
      <c r="K130" s="18">
        <v>25</v>
      </c>
      <c r="L130" s="18">
        <v>100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9"/>
      <c r="AG130" s="43"/>
      <c r="AH130" s="16" t="s">
        <v>229</v>
      </c>
      <c r="AI130" s="25"/>
      <c r="AJ130" s="25">
        <v>0</v>
      </c>
      <c r="AK130" s="11"/>
      <c r="AL130" s="11" t="s">
        <v>229</v>
      </c>
      <c r="AM130" s="11"/>
      <c r="AN130" s="11"/>
      <c r="AO130" s="11"/>
      <c r="AP130" s="11"/>
      <c r="AQ130" s="11"/>
      <c r="AR130" s="11"/>
      <c r="AS130" s="25">
        <v>0</v>
      </c>
    </row>
    <row r="131" spans="1:45" ht="15.6">
      <c r="A131" s="11">
        <v>11674</v>
      </c>
      <c r="B131" s="12" t="s">
        <v>161</v>
      </c>
      <c r="C131" s="13">
        <v>7</v>
      </c>
      <c r="D131" s="40">
        <f t="shared" ref="D131:D168" si="2">E131/F131</f>
        <v>0</v>
      </c>
      <c r="E131" s="124">
        <v>0</v>
      </c>
      <c r="F131" s="125">
        <v>5</v>
      </c>
      <c r="G131" s="41" t="s">
        <v>229</v>
      </c>
      <c r="H131" s="18"/>
      <c r="I131" s="18"/>
      <c r="J131" s="42"/>
      <c r="K131" s="18">
        <v>25</v>
      </c>
      <c r="L131" s="18">
        <v>100</v>
      </c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9"/>
      <c r="AG131" s="43"/>
      <c r="AH131" s="16" t="s">
        <v>229</v>
      </c>
      <c r="AJ131" s="25">
        <v>0</v>
      </c>
      <c r="AK131" s="11"/>
      <c r="AL131" s="11" t="s">
        <v>229</v>
      </c>
      <c r="AM131" s="11"/>
      <c r="AN131" s="11"/>
      <c r="AO131" s="11"/>
      <c r="AP131" s="11"/>
      <c r="AQ131" s="11"/>
      <c r="AR131" s="11"/>
      <c r="AS131" s="25">
        <v>0</v>
      </c>
    </row>
    <row r="132" spans="1:45" ht="15.6">
      <c r="A132" s="11">
        <v>11700</v>
      </c>
      <c r="B132" s="12" t="s">
        <v>162</v>
      </c>
      <c r="C132" s="13">
        <v>2</v>
      </c>
      <c r="D132" s="40">
        <f t="shared" si="2"/>
        <v>0</v>
      </c>
      <c r="E132" s="124">
        <v>0</v>
      </c>
      <c r="F132" s="125">
        <v>15</v>
      </c>
      <c r="G132" s="41" t="s">
        <v>229</v>
      </c>
      <c r="H132" s="18">
        <v>50</v>
      </c>
      <c r="I132" s="18"/>
      <c r="J132" s="42"/>
      <c r="K132" s="18">
        <v>100</v>
      </c>
      <c r="L132" s="18">
        <v>100</v>
      </c>
      <c r="M132" s="18">
        <v>100</v>
      </c>
      <c r="N132" s="18"/>
      <c r="O132" s="18"/>
      <c r="P132" s="18"/>
      <c r="Q132" s="18"/>
      <c r="R132" s="18"/>
      <c r="S132" s="18"/>
      <c r="T132" s="18"/>
      <c r="U132" s="18"/>
      <c r="V132" s="18">
        <v>100</v>
      </c>
      <c r="W132" s="18">
        <v>100</v>
      </c>
      <c r="X132" s="18">
        <v>100</v>
      </c>
      <c r="Y132" s="18"/>
      <c r="Z132" s="18"/>
      <c r="AA132" s="18"/>
      <c r="AB132" s="18"/>
      <c r="AC132" s="18"/>
      <c r="AD132" s="18"/>
      <c r="AE132" s="18"/>
      <c r="AF132" s="19"/>
      <c r="AG132" s="43"/>
      <c r="AH132" s="16" t="s">
        <v>229</v>
      </c>
      <c r="AJ132" s="25">
        <v>0</v>
      </c>
      <c r="AK132" s="11"/>
      <c r="AL132" s="11" t="s">
        <v>229</v>
      </c>
      <c r="AM132" s="11"/>
      <c r="AN132" s="11"/>
      <c r="AO132" s="11"/>
      <c r="AP132" s="11"/>
      <c r="AQ132" s="11"/>
      <c r="AR132" s="11" t="s">
        <v>228</v>
      </c>
      <c r="AS132" s="25">
        <v>0</v>
      </c>
    </row>
    <row r="133" spans="1:45" ht="15.6">
      <c r="A133" s="11">
        <v>11737</v>
      </c>
      <c r="B133" s="12" t="s">
        <v>163</v>
      </c>
      <c r="C133" s="11">
        <v>38</v>
      </c>
      <c r="D133" s="40">
        <f t="shared" si="2"/>
        <v>0.2</v>
      </c>
      <c r="E133" s="124">
        <v>1</v>
      </c>
      <c r="F133" s="125">
        <v>5</v>
      </c>
      <c r="G133" s="41" t="s">
        <v>229</v>
      </c>
      <c r="H133" s="18">
        <v>100</v>
      </c>
      <c r="I133" s="18">
        <v>100</v>
      </c>
      <c r="J133" s="42">
        <v>100</v>
      </c>
      <c r="K133" s="18">
        <v>25</v>
      </c>
      <c r="L133" s="18">
        <v>100</v>
      </c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9"/>
      <c r="AG133" s="43"/>
      <c r="AH133" s="16" t="s">
        <v>229</v>
      </c>
      <c r="AJ133" s="25">
        <v>0</v>
      </c>
      <c r="AK133" s="11"/>
      <c r="AL133" s="11" t="s">
        <v>229</v>
      </c>
      <c r="AM133" s="11"/>
      <c r="AN133" s="11"/>
      <c r="AO133" s="11"/>
      <c r="AP133" s="11"/>
      <c r="AQ133" s="11"/>
      <c r="AR133" s="11"/>
      <c r="AS133" s="25">
        <v>0</v>
      </c>
    </row>
    <row r="134" spans="1:45" ht="15.6">
      <c r="A134" s="11">
        <v>11800</v>
      </c>
      <c r="B134" s="12" t="s">
        <v>164</v>
      </c>
      <c r="C134" s="13">
        <v>32</v>
      </c>
      <c r="D134" s="40">
        <f t="shared" si="2"/>
        <v>0</v>
      </c>
      <c r="E134" s="124">
        <v>0</v>
      </c>
      <c r="F134" s="125">
        <v>8</v>
      </c>
      <c r="G134" s="41" t="s">
        <v>229</v>
      </c>
      <c r="H134" s="18">
        <v>100</v>
      </c>
      <c r="I134" s="18">
        <v>100</v>
      </c>
      <c r="J134" s="42">
        <v>100</v>
      </c>
      <c r="K134" s="18">
        <v>100</v>
      </c>
      <c r="L134" s="18">
        <v>100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9"/>
      <c r="AG134" s="43"/>
      <c r="AH134" s="16" t="s">
        <v>229</v>
      </c>
      <c r="AJ134" s="25">
        <v>0</v>
      </c>
      <c r="AK134" s="11"/>
      <c r="AL134" s="11" t="s">
        <v>229</v>
      </c>
      <c r="AM134" s="11"/>
      <c r="AN134" s="11"/>
      <c r="AO134" s="11"/>
      <c r="AP134" s="11"/>
      <c r="AQ134" s="11"/>
      <c r="AR134" s="11"/>
      <c r="AS134" s="25">
        <v>0</v>
      </c>
    </row>
    <row r="135" spans="1:45" ht="15.6">
      <c r="A135" s="11">
        <v>11810</v>
      </c>
      <c r="B135" s="12" t="s">
        <v>165</v>
      </c>
      <c r="C135" s="13">
        <v>41</v>
      </c>
      <c r="D135" s="40">
        <f t="shared" si="2"/>
        <v>0</v>
      </c>
      <c r="E135" s="124">
        <v>0</v>
      </c>
      <c r="F135" s="125">
        <v>5</v>
      </c>
      <c r="G135" s="41" t="s">
        <v>229</v>
      </c>
      <c r="H135" s="18"/>
      <c r="I135" s="18"/>
      <c r="J135" s="42">
        <v>100</v>
      </c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9"/>
      <c r="AG135" s="43"/>
      <c r="AH135" s="16" t="s">
        <v>229</v>
      </c>
      <c r="AJ135" s="25">
        <v>0</v>
      </c>
      <c r="AK135" s="11"/>
      <c r="AL135" s="11" t="s">
        <v>229</v>
      </c>
      <c r="AM135" s="11"/>
      <c r="AN135" s="11"/>
      <c r="AO135" s="11"/>
      <c r="AP135" s="11"/>
      <c r="AQ135" s="11"/>
      <c r="AR135" s="11"/>
      <c r="AS135" s="25">
        <v>0</v>
      </c>
    </row>
    <row r="136" spans="1:45" ht="15.6">
      <c r="A136" s="11">
        <v>11822</v>
      </c>
      <c r="B136" s="12" t="s">
        <v>166</v>
      </c>
      <c r="C136" s="13">
        <v>12</v>
      </c>
      <c r="D136" s="40">
        <f t="shared" si="2"/>
        <v>0</v>
      </c>
      <c r="E136" s="124">
        <v>0</v>
      </c>
      <c r="F136" s="125">
        <v>5</v>
      </c>
      <c r="G136" s="41" t="s">
        <v>229</v>
      </c>
      <c r="H136" s="18">
        <v>100</v>
      </c>
      <c r="I136" s="18">
        <v>100</v>
      </c>
      <c r="J136" s="42">
        <v>100</v>
      </c>
      <c r="K136" s="18">
        <v>100</v>
      </c>
      <c r="L136" s="18">
        <v>100</v>
      </c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9"/>
      <c r="AG136" s="43"/>
      <c r="AH136" s="16" t="s">
        <v>229</v>
      </c>
      <c r="AJ136" s="25">
        <v>0</v>
      </c>
      <c r="AK136" s="11"/>
      <c r="AL136" s="11" t="s">
        <v>229</v>
      </c>
      <c r="AM136" s="11"/>
      <c r="AN136" s="11"/>
      <c r="AO136" s="11"/>
      <c r="AP136" s="11"/>
      <c r="AQ136" s="11"/>
      <c r="AR136" s="11"/>
      <c r="AS136" s="25">
        <v>0</v>
      </c>
    </row>
    <row r="137" spans="1:45" ht="15.6">
      <c r="A137" s="11">
        <v>11823</v>
      </c>
      <c r="B137" s="12" t="s">
        <v>167</v>
      </c>
      <c r="C137" s="11">
        <v>39</v>
      </c>
      <c r="D137" s="40">
        <f t="shared" si="2"/>
        <v>0.6</v>
      </c>
      <c r="E137" s="124">
        <v>6</v>
      </c>
      <c r="F137" s="125">
        <v>10</v>
      </c>
      <c r="G137" s="41">
        <v>50</v>
      </c>
      <c r="H137" s="18">
        <v>50</v>
      </c>
      <c r="I137" s="18">
        <v>50</v>
      </c>
      <c r="J137" s="42">
        <v>100</v>
      </c>
      <c r="K137" s="18">
        <v>100</v>
      </c>
      <c r="L137" s="18">
        <v>100</v>
      </c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9"/>
      <c r="AG137" s="43"/>
      <c r="AH137" s="16" t="s">
        <v>229</v>
      </c>
      <c r="AJ137" s="25">
        <v>0</v>
      </c>
      <c r="AK137" s="11"/>
      <c r="AL137" s="11" t="s">
        <v>229</v>
      </c>
      <c r="AM137" s="11"/>
      <c r="AN137" s="11"/>
      <c r="AO137" s="11"/>
      <c r="AP137" s="11"/>
      <c r="AQ137" s="11"/>
      <c r="AR137" s="11"/>
      <c r="AS137" s="25">
        <v>0</v>
      </c>
    </row>
    <row r="138" spans="1:45" ht="15.6">
      <c r="A138" s="11">
        <v>11824</v>
      </c>
      <c r="B138" s="12" t="s">
        <v>168</v>
      </c>
      <c r="C138" s="11">
        <v>39</v>
      </c>
      <c r="D138" s="40">
        <f t="shared" si="2"/>
        <v>0</v>
      </c>
      <c r="E138" s="124">
        <v>0</v>
      </c>
      <c r="F138" s="125">
        <v>5</v>
      </c>
      <c r="G138" s="41" t="s">
        <v>229</v>
      </c>
      <c r="H138" s="18">
        <v>100</v>
      </c>
      <c r="I138" s="18">
        <v>100</v>
      </c>
      <c r="J138" s="42">
        <v>50</v>
      </c>
      <c r="K138" s="18">
        <v>100</v>
      </c>
      <c r="L138" s="18">
        <v>100</v>
      </c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9"/>
      <c r="AG138" s="43"/>
      <c r="AH138" s="16" t="s">
        <v>229</v>
      </c>
      <c r="AJ138" s="25">
        <v>0</v>
      </c>
      <c r="AK138" s="11"/>
      <c r="AL138" s="11" t="s">
        <v>229</v>
      </c>
      <c r="AM138" s="11"/>
      <c r="AN138" s="11"/>
      <c r="AO138" s="11"/>
      <c r="AP138" s="11"/>
      <c r="AQ138" s="11"/>
      <c r="AR138" s="11"/>
      <c r="AS138" s="25">
        <v>0</v>
      </c>
    </row>
    <row r="139" spans="1:45" ht="15.6">
      <c r="A139" s="11">
        <v>11879</v>
      </c>
      <c r="B139" s="12" t="s">
        <v>169</v>
      </c>
      <c r="C139" s="13">
        <v>35</v>
      </c>
      <c r="D139" s="40">
        <f t="shared" si="2"/>
        <v>0.2</v>
      </c>
      <c r="E139" s="124">
        <v>3</v>
      </c>
      <c r="F139" s="125">
        <v>15</v>
      </c>
      <c r="G139" s="41">
        <v>25</v>
      </c>
      <c r="H139" s="18">
        <v>100</v>
      </c>
      <c r="I139" s="18">
        <v>100</v>
      </c>
      <c r="J139" s="42">
        <v>100</v>
      </c>
      <c r="K139" s="18">
        <v>100</v>
      </c>
      <c r="L139" s="18">
        <v>100</v>
      </c>
      <c r="M139" s="18">
        <v>100</v>
      </c>
      <c r="N139" s="18"/>
      <c r="O139" s="18"/>
      <c r="P139" s="18"/>
      <c r="Q139" s="18"/>
      <c r="R139" s="18"/>
      <c r="S139" s="18"/>
      <c r="T139" s="18"/>
      <c r="U139" s="18"/>
      <c r="V139" s="18">
        <v>100</v>
      </c>
      <c r="W139" s="18"/>
      <c r="X139" s="18">
        <v>100</v>
      </c>
      <c r="Y139" s="18">
        <v>100</v>
      </c>
      <c r="Z139" s="18"/>
      <c r="AA139" s="18"/>
      <c r="AB139" s="18"/>
      <c r="AC139" s="18"/>
      <c r="AD139" s="18"/>
      <c r="AE139" s="18"/>
      <c r="AF139" s="19"/>
      <c r="AG139" s="43"/>
      <c r="AH139" s="16" t="s">
        <v>229</v>
      </c>
      <c r="AJ139" s="25">
        <v>10</v>
      </c>
      <c r="AK139" s="11" t="s">
        <v>228</v>
      </c>
      <c r="AL139" s="11" t="s">
        <v>229</v>
      </c>
      <c r="AM139" s="11"/>
      <c r="AN139" s="11" t="s">
        <v>228</v>
      </c>
      <c r="AO139" s="11"/>
      <c r="AP139" s="11"/>
      <c r="AQ139" s="11"/>
      <c r="AR139" s="11"/>
      <c r="AS139" s="25">
        <v>2</v>
      </c>
    </row>
    <row r="140" spans="1:45" ht="15.6">
      <c r="A140" s="11">
        <v>12086</v>
      </c>
      <c r="B140" s="12" t="s">
        <v>170</v>
      </c>
      <c r="C140" s="13">
        <v>19</v>
      </c>
      <c r="D140" s="40">
        <f t="shared" si="2"/>
        <v>0</v>
      </c>
      <c r="E140" s="124">
        <v>0</v>
      </c>
      <c r="F140" s="125">
        <v>15</v>
      </c>
      <c r="G140" s="41" t="s">
        <v>229</v>
      </c>
      <c r="H140" s="18">
        <v>100</v>
      </c>
      <c r="I140" s="18">
        <v>100</v>
      </c>
      <c r="J140" s="42">
        <v>50</v>
      </c>
      <c r="K140" s="18">
        <v>100</v>
      </c>
      <c r="L140" s="18">
        <v>100</v>
      </c>
      <c r="M140" s="18">
        <v>100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9"/>
      <c r="AG140" s="43"/>
      <c r="AH140" s="16" t="s">
        <v>229</v>
      </c>
      <c r="AJ140" s="25">
        <v>0</v>
      </c>
      <c r="AK140" s="11"/>
      <c r="AL140" s="11" t="s">
        <v>229</v>
      </c>
      <c r="AM140" s="11"/>
      <c r="AN140" s="11"/>
      <c r="AO140" s="11"/>
      <c r="AP140" s="11"/>
      <c r="AQ140" s="11"/>
      <c r="AR140" s="11"/>
      <c r="AS140" s="25">
        <v>0</v>
      </c>
    </row>
    <row r="141" spans="1:45" ht="15.6">
      <c r="A141" s="11">
        <v>12132</v>
      </c>
      <c r="B141" s="12" t="s">
        <v>171</v>
      </c>
      <c r="C141" s="13">
        <v>14</v>
      </c>
      <c r="D141" s="40">
        <f t="shared" si="2"/>
        <v>0</v>
      </c>
      <c r="E141" s="124">
        <v>0</v>
      </c>
      <c r="F141" s="125">
        <v>5</v>
      </c>
      <c r="G141" s="41" t="s">
        <v>229</v>
      </c>
      <c r="H141" s="18">
        <v>100</v>
      </c>
      <c r="I141" s="18"/>
      <c r="J141" s="42"/>
      <c r="K141" s="18">
        <v>25</v>
      </c>
      <c r="L141" s="18">
        <v>25</v>
      </c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9"/>
      <c r="AG141" s="43"/>
      <c r="AH141" s="16" t="s">
        <v>229</v>
      </c>
      <c r="AJ141" s="25">
        <v>0</v>
      </c>
      <c r="AK141" s="11"/>
      <c r="AL141" s="11" t="s">
        <v>229</v>
      </c>
      <c r="AM141" s="11"/>
      <c r="AN141" s="11"/>
      <c r="AO141" s="11"/>
      <c r="AP141" s="11"/>
      <c r="AQ141" s="11"/>
      <c r="AR141" s="11"/>
      <c r="AS141" s="25">
        <v>0</v>
      </c>
    </row>
    <row r="142" spans="1:45" ht="15.6">
      <c r="A142" s="11">
        <v>12200</v>
      </c>
      <c r="B142" s="12" t="s">
        <v>172</v>
      </c>
      <c r="C142" s="11">
        <v>31</v>
      </c>
      <c r="D142" s="40">
        <f t="shared" si="2"/>
        <v>0</v>
      </c>
      <c r="E142" s="124">
        <v>0</v>
      </c>
      <c r="F142" s="125">
        <v>5</v>
      </c>
      <c r="G142" s="41" t="s">
        <v>229</v>
      </c>
      <c r="H142" s="18"/>
      <c r="I142" s="18"/>
      <c r="J142" s="42"/>
      <c r="K142" s="18"/>
      <c r="L142" s="18">
        <v>100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9"/>
      <c r="AG142" s="43"/>
      <c r="AH142" s="16" t="s">
        <v>229</v>
      </c>
      <c r="AJ142" s="25">
        <v>0</v>
      </c>
      <c r="AK142" s="11"/>
      <c r="AL142" s="11" t="s">
        <v>229</v>
      </c>
      <c r="AM142" s="11"/>
      <c r="AN142" s="11"/>
      <c r="AO142" s="11"/>
      <c r="AP142" s="11"/>
      <c r="AQ142" s="11"/>
      <c r="AR142" s="11"/>
      <c r="AS142" s="25">
        <v>0</v>
      </c>
    </row>
    <row r="143" spans="1:45" ht="15.6">
      <c r="A143" s="11">
        <v>12517</v>
      </c>
      <c r="B143" s="12" t="s">
        <v>173</v>
      </c>
      <c r="C143" s="13">
        <v>17</v>
      </c>
      <c r="D143" s="40">
        <f t="shared" si="2"/>
        <v>0</v>
      </c>
      <c r="E143" s="124">
        <v>0</v>
      </c>
      <c r="F143" s="125">
        <v>5</v>
      </c>
      <c r="G143" s="41" t="s">
        <v>229</v>
      </c>
      <c r="H143" s="18">
        <v>50</v>
      </c>
      <c r="I143" s="18">
        <v>50</v>
      </c>
      <c r="J143" s="42"/>
      <c r="K143" s="18">
        <v>100</v>
      </c>
      <c r="L143" s="18">
        <v>100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9"/>
      <c r="AG143" s="43"/>
      <c r="AH143" s="16" t="s">
        <v>229</v>
      </c>
      <c r="AJ143" s="25">
        <v>0</v>
      </c>
      <c r="AK143" s="11"/>
      <c r="AL143" s="11" t="s">
        <v>229</v>
      </c>
      <c r="AM143" s="11"/>
      <c r="AN143" s="11"/>
      <c r="AO143" s="11"/>
      <c r="AP143" s="11"/>
      <c r="AQ143" s="11"/>
      <c r="AR143" s="11"/>
      <c r="AS143" s="25">
        <v>0</v>
      </c>
    </row>
    <row r="144" spans="1:45" ht="15.6">
      <c r="A144" s="11">
        <v>12530</v>
      </c>
      <c r="B144" s="12" t="s">
        <v>174</v>
      </c>
      <c r="C144" s="13">
        <v>28</v>
      </c>
      <c r="D144" s="40">
        <f t="shared" si="2"/>
        <v>0</v>
      </c>
      <c r="E144" s="124">
        <v>0</v>
      </c>
      <c r="F144" s="125">
        <v>5</v>
      </c>
      <c r="G144" s="41" t="s">
        <v>229</v>
      </c>
      <c r="H144" s="18">
        <v>100</v>
      </c>
      <c r="I144" s="18">
        <v>100</v>
      </c>
      <c r="J144" s="42"/>
      <c r="K144" s="18"/>
      <c r="L144" s="18">
        <v>100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9"/>
      <c r="AG144" s="43"/>
      <c r="AH144" s="16" t="s">
        <v>229</v>
      </c>
      <c r="AJ144" s="25">
        <v>0</v>
      </c>
      <c r="AK144" s="11"/>
      <c r="AL144" s="11" t="s">
        <v>229</v>
      </c>
      <c r="AM144" s="11"/>
      <c r="AN144" s="11"/>
      <c r="AO144" s="11"/>
      <c r="AP144" s="11"/>
      <c r="AQ144" s="11"/>
      <c r="AR144" s="11"/>
      <c r="AS144" s="25">
        <v>0</v>
      </c>
    </row>
    <row r="145" spans="1:45" ht="15.6">
      <c r="A145" s="11">
        <v>12557</v>
      </c>
      <c r="B145" s="12" t="s">
        <v>175</v>
      </c>
      <c r="C145" s="13">
        <v>40</v>
      </c>
      <c r="D145" s="40">
        <f t="shared" si="2"/>
        <v>0.2</v>
      </c>
      <c r="E145" s="124">
        <v>1</v>
      </c>
      <c r="F145" s="125">
        <v>5</v>
      </c>
      <c r="G145" s="41" t="s">
        <v>229</v>
      </c>
      <c r="H145" s="18">
        <v>50</v>
      </c>
      <c r="I145" s="18"/>
      <c r="J145" s="42"/>
      <c r="K145" s="18">
        <v>100</v>
      </c>
      <c r="L145" s="18">
        <v>100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9"/>
      <c r="AG145" s="43"/>
      <c r="AH145" s="16" t="s">
        <v>229</v>
      </c>
      <c r="AJ145" s="25">
        <v>0</v>
      </c>
      <c r="AK145" s="11"/>
      <c r="AL145" s="11" t="s">
        <v>229</v>
      </c>
      <c r="AM145" s="11"/>
      <c r="AN145" s="11"/>
      <c r="AO145" s="11"/>
      <c r="AP145" s="11"/>
      <c r="AQ145" s="11"/>
      <c r="AR145" s="11"/>
      <c r="AS145" s="25">
        <v>0</v>
      </c>
    </row>
    <row r="146" spans="1:45" ht="15.6">
      <c r="A146" s="11">
        <v>12687</v>
      </c>
      <c r="B146" s="12" t="s">
        <v>176</v>
      </c>
      <c r="C146" s="13">
        <v>24</v>
      </c>
      <c r="D146" s="40">
        <f t="shared" si="2"/>
        <v>0</v>
      </c>
      <c r="E146" s="124">
        <v>0</v>
      </c>
      <c r="F146" s="125">
        <v>5</v>
      </c>
      <c r="G146" s="41" t="s">
        <v>229</v>
      </c>
      <c r="H146" s="18">
        <v>100</v>
      </c>
      <c r="I146" s="18">
        <v>100</v>
      </c>
      <c r="J146" s="42">
        <v>50</v>
      </c>
      <c r="K146" s="18">
        <v>100</v>
      </c>
      <c r="L146" s="18">
        <v>100</v>
      </c>
      <c r="M146" s="18">
        <v>100</v>
      </c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9"/>
      <c r="AG146" s="43"/>
      <c r="AH146" s="16" t="s">
        <v>229</v>
      </c>
      <c r="AJ146" s="25">
        <v>0</v>
      </c>
      <c r="AK146" s="11"/>
      <c r="AL146" s="11" t="s">
        <v>229</v>
      </c>
      <c r="AM146" s="11"/>
      <c r="AN146" s="11"/>
      <c r="AO146" s="11"/>
      <c r="AP146" s="11"/>
      <c r="AQ146" s="11"/>
      <c r="AR146" s="11"/>
      <c r="AS146" s="25">
        <v>0</v>
      </c>
    </row>
    <row r="147" spans="1:45" ht="15.6">
      <c r="A147" s="11">
        <v>13015</v>
      </c>
      <c r="B147" s="12" t="s">
        <v>177</v>
      </c>
      <c r="C147" s="13">
        <v>9</v>
      </c>
      <c r="D147" s="40">
        <f t="shared" si="2"/>
        <v>0.8</v>
      </c>
      <c r="E147" s="124">
        <v>4</v>
      </c>
      <c r="F147" s="125">
        <v>5</v>
      </c>
      <c r="G147" s="41">
        <v>100</v>
      </c>
      <c r="H147" s="18">
        <v>50</v>
      </c>
      <c r="I147" s="18"/>
      <c r="J147" s="42"/>
      <c r="K147" s="18">
        <v>100</v>
      </c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9"/>
      <c r="AG147" s="43"/>
      <c r="AH147" s="16" t="s">
        <v>229</v>
      </c>
      <c r="AI147" s="25"/>
      <c r="AJ147" s="25">
        <v>0</v>
      </c>
      <c r="AK147" s="11"/>
      <c r="AL147" s="11" t="s">
        <v>229</v>
      </c>
      <c r="AM147" s="11"/>
      <c r="AN147" s="11"/>
      <c r="AO147" s="11"/>
      <c r="AP147" s="11"/>
      <c r="AQ147" s="11"/>
      <c r="AR147" s="11"/>
      <c r="AS147" s="25">
        <v>0</v>
      </c>
    </row>
    <row r="148" spans="1:45" ht="15.6">
      <c r="A148" s="11">
        <v>13080</v>
      </c>
      <c r="B148" s="12" t="s">
        <v>178</v>
      </c>
      <c r="C148" s="13">
        <v>5</v>
      </c>
      <c r="D148" s="40">
        <f t="shared" si="2"/>
        <v>0</v>
      </c>
      <c r="E148" s="124">
        <v>0</v>
      </c>
      <c r="F148" s="125">
        <v>5</v>
      </c>
      <c r="G148" s="41" t="s">
        <v>229</v>
      </c>
      <c r="H148" s="18">
        <v>100</v>
      </c>
      <c r="I148" s="18">
        <v>100</v>
      </c>
      <c r="J148" s="42">
        <v>50</v>
      </c>
      <c r="K148" s="18">
        <v>100</v>
      </c>
      <c r="L148" s="18">
        <v>100</v>
      </c>
      <c r="M148" s="18">
        <v>100</v>
      </c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9"/>
      <c r="AG148" s="43"/>
      <c r="AH148" s="16" t="s">
        <v>229</v>
      </c>
      <c r="AI148" s="25"/>
      <c r="AJ148" s="25">
        <v>0</v>
      </c>
      <c r="AK148" s="11"/>
      <c r="AL148" s="11" t="s">
        <v>229</v>
      </c>
      <c r="AM148" s="11"/>
      <c r="AN148" s="11"/>
      <c r="AO148" s="11"/>
      <c r="AP148" s="11"/>
      <c r="AQ148" s="11"/>
      <c r="AR148" s="11"/>
      <c r="AS148" s="25">
        <v>0</v>
      </c>
    </row>
    <row r="149" spans="1:45" ht="15.6">
      <c r="A149" s="11">
        <v>13496</v>
      </c>
      <c r="B149" s="12" t="s">
        <v>179</v>
      </c>
      <c r="C149" s="13">
        <v>41</v>
      </c>
      <c r="D149" s="40">
        <f t="shared" si="2"/>
        <v>0</v>
      </c>
      <c r="E149" s="124">
        <v>0</v>
      </c>
      <c r="F149" s="125">
        <v>5</v>
      </c>
      <c r="G149" s="41" t="s">
        <v>229</v>
      </c>
      <c r="H149" s="18">
        <v>50</v>
      </c>
      <c r="I149" s="18">
        <v>50</v>
      </c>
      <c r="J149" s="42"/>
      <c r="K149" s="18"/>
      <c r="L149" s="18">
        <v>25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9"/>
      <c r="AG149" s="43"/>
      <c r="AH149" s="16" t="s">
        <v>229</v>
      </c>
      <c r="AI149" s="25"/>
      <c r="AJ149" s="25">
        <v>0</v>
      </c>
      <c r="AK149" s="11"/>
      <c r="AL149" s="11" t="s">
        <v>229</v>
      </c>
      <c r="AM149" s="11"/>
      <c r="AN149" s="11"/>
      <c r="AO149" s="11"/>
      <c r="AP149" s="11"/>
      <c r="AQ149" s="11"/>
      <c r="AR149" s="11"/>
      <c r="AS149" s="25">
        <v>0</v>
      </c>
    </row>
    <row r="150" spans="1:45" ht="15.6">
      <c r="A150" s="11">
        <v>13576</v>
      </c>
      <c r="B150" s="12" t="s">
        <v>180</v>
      </c>
      <c r="C150" s="13">
        <v>10</v>
      </c>
      <c r="D150" s="40">
        <f t="shared" si="2"/>
        <v>0.125</v>
      </c>
      <c r="E150" s="124">
        <v>1</v>
      </c>
      <c r="F150" s="125">
        <v>8</v>
      </c>
      <c r="G150" s="41" t="s">
        <v>229</v>
      </c>
      <c r="H150" s="18">
        <v>100</v>
      </c>
      <c r="I150" s="18">
        <v>100</v>
      </c>
      <c r="J150" s="42">
        <v>100</v>
      </c>
      <c r="K150" s="18"/>
      <c r="L150" s="18">
        <v>100</v>
      </c>
      <c r="M150" s="18">
        <v>100</v>
      </c>
      <c r="N150" s="18"/>
      <c r="O150" s="18"/>
      <c r="P150" s="18"/>
      <c r="Q150" s="18"/>
      <c r="R150" s="18"/>
      <c r="S150" s="18"/>
      <c r="T150" s="18"/>
      <c r="U150" s="18"/>
      <c r="V150" s="18">
        <v>100</v>
      </c>
      <c r="W150" s="18">
        <v>100</v>
      </c>
      <c r="X150" s="18"/>
      <c r="Y150" s="18">
        <v>100</v>
      </c>
      <c r="Z150" s="18"/>
      <c r="AA150" s="18"/>
      <c r="AB150" s="18"/>
      <c r="AC150" s="18"/>
      <c r="AD150" s="18"/>
      <c r="AE150" s="18"/>
      <c r="AF150" s="19"/>
      <c r="AG150" s="43"/>
      <c r="AH150" s="16" t="s">
        <v>229</v>
      </c>
      <c r="AI150" s="25"/>
      <c r="AJ150" s="25">
        <v>0</v>
      </c>
      <c r="AK150" s="11" t="s">
        <v>228</v>
      </c>
      <c r="AL150" s="11" t="s">
        <v>229</v>
      </c>
      <c r="AM150" s="11"/>
      <c r="AN150" s="11"/>
      <c r="AO150" s="11"/>
      <c r="AP150" s="11"/>
      <c r="AQ150" s="11"/>
      <c r="AR150" s="11"/>
      <c r="AS150" s="25">
        <v>1</v>
      </c>
    </row>
    <row r="151" spans="1:45" ht="15.6">
      <c r="A151" s="11">
        <v>13584</v>
      </c>
      <c r="B151" s="12" t="s">
        <v>181</v>
      </c>
      <c r="C151" s="13">
        <v>21</v>
      </c>
      <c r="D151" s="40">
        <f t="shared" si="2"/>
        <v>0</v>
      </c>
      <c r="E151" s="124">
        <v>0</v>
      </c>
      <c r="F151" s="125">
        <v>11</v>
      </c>
      <c r="G151" s="41" t="s">
        <v>229</v>
      </c>
      <c r="H151" s="18">
        <v>100</v>
      </c>
      <c r="I151" s="18">
        <v>100</v>
      </c>
      <c r="J151" s="42"/>
      <c r="K151" s="18">
        <v>100</v>
      </c>
      <c r="L151" s="18">
        <v>100</v>
      </c>
      <c r="M151" s="18">
        <v>100</v>
      </c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9"/>
      <c r="AG151" s="43"/>
      <c r="AH151" s="16" t="s">
        <v>229</v>
      </c>
      <c r="AI151" s="25"/>
      <c r="AJ151" s="25">
        <v>0</v>
      </c>
      <c r="AK151" s="11"/>
      <c r="AL151" s="11" t="s">
        <v>229</v>
      </c>
      <c r="AM151" s="11"/>
      <c r="AN151" s="11"/>
      <c r="AO151" s="11"/>
      <c r="AP151" s="11"/>
      <c r="AQ151" s="11"/>
      <c r="AR151" s="11"/>
      <c r="AS151" s="25">
        <v>0</v>
      </c>
    </row>
    <row r="152" spans="1:45" ht="15.6">
      <c r="A152" s="11">
        <v>13956</v>
      </c>
      <c r="B152" s="12" t="s">
        <v>239</v>
      </c>
      <c r="C152" s="13">
        <v>1</v>
      </c>
      <c r="D152" s="40">
        <f t="shared" si="2"/>
        <v>0.14285714285714285</v>
      </c>
      <c r="E152" s="124">
        <v>1</v>
      </c>
      <c r="F152" s="125">
        <v>7</v>
      </c>
      <c r="G152" s="41" t="s">
        <v>229</v>
      </c>
      <c r="H152" s="18">
        <v>100</v>
      </c>
      <c r="I152" s="18">
        <v>100</v>
      </c>
      <c r="J152" s="42"/>
      <c r="K152" s="18">
        <v>25</v>
      </c>
      <c r="L152" s="18">
        <v>100</v>
      </c>
      <c r="M152" s="18">
        <v>100</v>
      </c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9"/>
      <c r="AG152" s="43"/>
      <c r="AH152" s="16" t="s">
        <v>229</v>
      </c>
      <c r="AI152" s="25"/>
      <c r="AJ152" s="25">
        <v>0</v>
      </c>
      <c r="AK152" s="11"/>
      <c r="AL152" s="11" t="s">
        <v>229</v>
      </c>
      <c r="AM152" s="11"/>
      <c r="AN152" s="11"/>
      <c r="AO152" s="11"/>
      <c r="AP152" s="11"/>
      <c r="AQ152" s="11"/>
      <c r="AR152" s="11"/>
      <c r="AS152" s="25">
        <v>0</v>
      </c>
    </row>
    <row r="153" spans="1:45" ht="15.6">
      <c r="A153" s="11">
        <v>14070</v>
      </c>
      <c r="B153" s="12" t="s">
        <v>182</v>
      </c>
      <c r="C153" s="13">
        <v>11</v>
      </c>
      <c r="D153" s="40">
        <f t="shared" si="2"/>
        <v>0</v>
      </c>
      <c r="E153" s="124">
        <v>0</v>
      </c>
      <c r="F153" s="125">
        <v>5</v>
      </c>
      <c r="G153" s="41" t="s">
        <v>229</v>
      </c>
      <c r="H153" s="18">
        <v>100</v>
      </c>
      <c r="I153" s="18"/>
      <c r="J153" s="42">
        <v>50</v>
      </c>
      <c r="K153" s="18">
        <v>25</v>
      </c>
      <c r="L153" s="18">
        <v>100</v>
      </c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9"/>
      <c r="AG153" s="43"/>
      <c r="AH153" s="16" t="s">
        <v>229</v>
      </c>
      <c r="AI153" s="25"/>
      <c r="AJ153" s="25">
        <v>0</v>
      </c>
      <c r="AK153" s="11"/>
      <c r="AL153" s="11" t="s">
        <v>229</v>
      </c>
      <c r="AM153" s="11"/>
      <c r="AN153" s="11"/>
      <c r="AO153" s="11"/>
      <c r="AP153" s="11"/>
      <c r="AQ153" s="11"/>
      <c r="AR153" s="11"/>
      <c r="AS153" s="25">
        <v>0</v>
      </c>
    </row>
    <row r="154" spans="1:45" ht="15.6">
      <c r="A154" s="11">
        <v>14077</v>
      </c>
      <c r="B154" s="12" t="s">
        <v>183</v>
      </c>
      <c r="C154" s="13">
        <v>6</v>
      </c>
      <c r="D154" s="40">
        <f t="shared" si="2"/>
        <v>0</v>
      </c>
      <c r="E154" s="124">
        <v>0</v>
      </c>
      <c r="F154" s="125">
        <v>12</v>
      </c>
      <c r="G154" s="41" t="s">
        <v>229</v>
      </c>
      <c r="H154" s="18">
        <v>100</v>
      </c>
      <c r="I154" s="18">
        <v>100</v>
      </c>
      <c r="J154" s="42">
        <v>100</v>
      </c>
      <c r="K154" s="18">
        <v>100</v>
      </c>
      <c r="L154" s="18">
        <v>100</v>
      </c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9"/>
      <c r="AG154" s="43"/>
      <c r="AH154" s="16" t="s">
        <v>229</v>
      </c>
      <c r="AI154" s="25"/>
      <c r="AJ154" s="25">
        <v>0</v>
      </c>
      <c r="AK154" s="11"/>
      <c r="AL154" s="11" t="s">
        <v>229</v>
      </c>
      <c r="AM154" s="11"/>
      <c r="AN154" s="11"/>
      <c r="AO154" s="11"/>
      <c r="AP154" s="11"/>
      <c r="AQ154" s="11"/>
      <c r="AR154" s="11"/>
      <c r="AS154" s="25">
        <v>0</v>
      </c>
    </row>
    <row r="155" spans="1:45" ht="15.6">
      <c r="A155" s="11">
        <v>14320</v>
      </c>
      <c r="B155" s="12" t="s">
        <v>184</v>
      </c>
      <c r="C155" s="13">
        <v>38</v>
      </c>
      <c r="D155" s="40">
        <f t="shared" si="2"/>
        <v>0</v>
      </c>
      <c r="E155" s="124">
        <v>0</v>
      </c>
      <c r="F155" s="125">
        <v>5</v>
      </c>
      <c r="G155" s="41" t="s">
        <v>229</v>
      </c>
      <c r="H155" s="18">
        <v>50</v>
      </c>
      <c r="I155" s="18">
        <v>50</v>
      </c>
      <c r="J155" s="42"/>
      <c r="K155" s="18">
        <v>25</v>
      </c>
      <c r="L155" s="18">
        <v>100</v>
      </c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9"/>
      <c r="AG155" s="43"/>
      <c r="AH155" s="16" t="s">
        <v>229</v>
      </c>
      <c r="AI155" s="25"/>
      <c r="AJ155" s="25">
        <v>0</v>
      </c>
      <c r="AK155" s="11"/>
      <c r="AL155" s="11" t="s">
        <v>229</v>
      </c>
      <c r="AM155" s="11"/>
      <c r="AN155" s="11"/>
      <c r="AO155" s="11"/>
      <c r="AP155" s="11"/>
      <c r="AQ155" s="11"/>
      <c r="AR155" s="11"/>
      <c r="AS155" s="25">
        <v>0</v>
      </c>
    </row>
    <row r="156" spans="1:45" ht="15.6">
      <c r="A156" s="11">
        <v>14423</v>
      </c>
      <c r="B156" s="12" t="s">
        <v>185</v>
      </c>
      <c r="C156" s="13">
        <v>36</v>
      </c>
      <c r="D156" s="40">
        <f t="shared" si="2"/>
        <v>0</v>
      </c>
      <c r="E156" s="124">
        <v>0</v>
      </c>
      <c r="F156" s="125">
        <v>5</v>
      </c>
      <c r="G156" s="41" t="s">
        <v>229</v>
      </c>
      <c r="H156" s="18">
        <v>100</v>
      </c>
      <c r="I156" s="18">
        <v>100</v>
      </c>
      <c r="J156" s="42">
        <v>100</v>
      </c>
      <c r="K156" s="18">
        <v>100</v>
      </c>
      <c r="L156" s="18">
        <v>100</v>
      </c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9"/>
      <c r="AG156" s="43"/>
      <c r="AH156" s="16" t="s">
        <v>229</v>
      </c>
      <c r="AI156" s="25"/>
      <c r="AJ156" s="25">
        <v>0</v>
      </c>
      <c r="AK156" s="11"/>
      <c r="AL156" s="11" t="s">
        <v>229</v>
      </c>
      <c r="AM156" s="11"/>
      <c r="AN156" s="11"/>
      <c r="AO156" s="11"/>
      <c r="AP156" s="11"/>
      <c r="AQ156" s="11"/>
      <c r="AR156" s="11"/>
      <c r="AS156" s="25">
        <v>0</v>
      </c>
    </row>
    <row r="157" spans="1:45" ht="15.6">
      <c r="A157" s="11">
        <v>14470</v>
      </c>
      <c r="B157" s="12" t="s">
        <v>186</v>
      </c>
      <c r="C157" s="13">
        <v>1</v>
      </c>
      <c r="D157" s="40">
        <f t="shared" si="2"/>
        <v>0</v>
      </c>
      <c r="E157" s="124">
        <v>0</v>
      </c>
      <c r="F157" s="125">
        <v>5</v>
      </c>
      <c r="G157" s="41" t="s">
        <v>229</v>
      </c>
      <c r="H157" s="18"/>
      <c r="I157" s="18"/>
      <c r="J157" s="42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9"/>
      <c r="AG157" s="43"/>
      <c r="AH157" s="16" t="s">
        <v>229</v>
      </c>
      <c r="AI157" s="25"/>
      <c r="AJ157" s="25">
        <v>0</v>
      </c>
      <c r="AK157" s="11"/>
      <c r="AL157" s="11" t="s">
        <v>229</v>
      </c>
      <c r="AM157" s="11"/>
      <c r="AN157" s="11"/>
      <c r="AO157" s="11"/>
      <c r="AP157" s="11"/>
      <c r="AQ157" s="11"/>
      <c r="AR157" s="11"/>
      <c r="AS157" s="25">
        <v>0</v>
      </c>
    </row>
    <row r="158" spans="1:45" ht="15.6">
      <c r="A158" s="11">
        <v>14508</v>
      </c>
      <c r="B158" s="12" t="s">
        <v>187</v>
      </c>
      <c r="C158" s="13">
        <v>12</v>
      </c>
      <c r="D158" s="40">
        <f t="shared" si="2"/>
        <v>0</v>
      </c>
      <c r="E158" s="124">
        <v>0</v>
      </c>
      <c r="F158" s="125">
        <v>5</v>
      </c>
      <c r="G158" s="41" t="s">
        <v>229</v>
      </c>
      <c r="H158" s="18">
        <v>50</v>
      </c>
      <c r="I158" s="18"/>
      <c r="J158" s="42">
        <v>100</v>
      </c>
      <c r="K158" s="18">
        <v>100</v>
      </c>
      <c r="L158" s="18">
        <v>100</v>
      </c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9"/>
      <c r="AG158" s="43"/>
      <c r="AH158" s="16" t="s">
        <v>229</v>
      </c>
      <c r="AI158" s="25"/>
      <c r="AJ158" s="25">
        <v>0</v>
      </c>
      <c r="AK158" s="11"/>
      <c r="AL158" s="11" t="s">
        <v>229</v>
      </c>
      <c r="AM158" s="11"/>
      <c r="AN158" s="11"/>
      <c r="AO158" s="11"/>
      <c r="AP158" s="11"/>
      <c r="AQ158" s="11"/>
      <c r="AR158" s="11"/>
      <c r="AS158" s="25">
        <v>0</v>
      </c>
    </row>
    <row r="159" spans="1:45" ht="15.6">
      <c r="A159" s="11">
        <v>14685</v>
      </c>
      <c r="B159" s="12" t="s">
        <v>188</v>
      </c>
      <c r="C159" s="13">
        <v>16</v>
      </c>
      <c r="D159" s="40">
        <f t="shared" si="2"/>
        <v>0.33333333333333331</v>
      </c>
      <c r="E159" s="124">
        <v>2</v>
      </c>
      <c r="F159" s="125">
        <v>6</v>
      </c>
      <c r="G159" s="41">
        <v>25</v>
      </c>
      <c r="H159" s="18">
        <v>50</v>
      </c>
      <c r="I159" s="18">
        <v>50</v>
      </c>
      <c r="J159" s="42"/>
      <c r="K159" s="18">
        <v>100</v>
      </c>
      <c r="L159" s="18">
        <v>100</v>
      </c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9"/>
      <c r="AG159" s="43"/>
      <c r="AH159" s="16" t="s">
        <v>229</v>
      </c>
      <c r="AI159" s="25"/>
      <c r="AJ159" s="25">
        <v>0</v>
      </c>
      <c r="AK159" s="11"/>
      <c r="AL159" s="11" t="s">
        <v>229</v>
      </c>
      <c r="AM159" s="11"/>
      <c r="AN159" s="11"/>
      <c r="AO159" s="11"/>
      <c r="AP159" s="11"/>
      <c r="AQ159" s="11"/>
      <c r="AR159" s="11"/>
      <c r="AS159" s="25">
        <v>0</v>
      </c>
    </row>
    <row r="160" spans="1:45" ht="15.6">
      <c r="A160" s="11">
        <v>14914</v>
      </c>
      <c r="B160" s="12" t="s">
        <v>189</v>
      </c>
      <c r="C160" s="13">
        <v>34</v>
      </c>
      <c r="D160" s="40">
        <f t="shared" si="2"/>
        <v>0</v>
      </c>
      <c r="E160" s="124">
        <v>0</v>
      </c>
      <c r="F160" s="125">
        <v>8</v>
      </c>
      <c r="G160" s="41" t="s">
        <v>229</v>
      </c>
      <c r="H160" s="18"/>
      <c r="I160" s="18"/>
      <c r="J160" s="42">
        <v>50</v>
      </c>
      <c r="K160" s="18">
        <v>25</v>
      </c>
      <c r="L160" s="18">
        <v>100</v>
      </c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9"/>
      <c r="AG160" s="43"/>
      <c r="AH160" s="16" t="s">
        <v>229</v>
      </c>
      <c r="AI160" s="25"/>
      <c r="AJ160" s="25">
        <v>0</v>
      </c>
      <c r="AK160" s="11"/>
      <c r="AL160" s="11" t="s">
        <v>229</v>
      </c>
      <c r="AM160" s="11"/>
      <c r="AN160" s="11"/>
      <c r="AO160" s="11"/>
      <c r="AP160" s="11"/>
      <c r="AQ160" s="11"/>
      <c r="AR160" s="11"/>
      <c r="AS160" s="25">
        <v>0</v>
      </c>
    </row>
    <row r="161" spans="1:45" ht="15.6">
      <c r="A161" s="11">
        <v>15068</v>
      </c>
      <c r="B161" s="12" t="s">
        <v>190</v>
      </c>
      <c r="C161" s="13">
        <v>41</v>
      </c>
      <c r="D161" s="40">
        <f t="shared" si="2"/>
        <v>0</v>
      </c>
      <c r="E161" s="124">
        <v>0</v>
      </c>
      <c r="F161" s="125">
        <v>5</v>
      </c>
      <c r="G161" s="41" t="s">
        <v>229</v>
      </c>
      <c r="H161" s="18"/>
      <c r="I161" s="18"/>
      <c r="J161" s="42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9"/>
      <c r="AG161" s="43"/>
      <c r="AH161" s="16" t="s">
        <v>229</v>
      </c>
      <c r="AI161" s="25"/>
      <c r="AJ161" s="25">
        <v>0</v>
      </c>
      <c r="AK161" s="11"/>
      <c r="AL161" s="11" t="s">
        <v>229</v>
      </c>
      <c r="AM161" s="11"/>
      <c r="AN161" s="11"/>
      <c r="AO161" s="11"/>
      <c r="AP161" s="11"/>
      <c r="AQ161" s="11"/>
      <c r="AR161" s="11"/>
      <c r="AS161" s="25">
        <v>0</v>
      </c>
    </row>
    <row r="162" spans="1:45" ht="15.6">
      <c r="A162" s="11">
        <v>15101</v>
      </c>
      <c r="B162" s="12" t="s">
        <v>191</v>
      </c>
      <c r="C162" s="13">
        <v>34</v>
      </c>
      <c r="D162" s="40">
        <f t="shared" si="2"/>
        <v>0</v>
      </c>
      <c r="E162" s="124">
        <v>0</v>
      </c>
      <c r="F162" s="125">
        <v>5</v>
      </c>
      <c r="G162" s="41" t="s">
        <v>229</v>
      </c>
      <c r="H162" s="18">
        <v>100</v>
      </c>
      <c r="I162" s="18">
        <v>100</v>
      </c>
      <c r="J162" s="42">
        <v>50</v>
      </c>
      <c r="K162" s="18"/>
      <c r="L162" s="18">
        <v>100</v>
      </c>
      <c r="M162" s="18">
        <v>100</v>
      </c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9"/>
      <c r="AG162" s="43"/>
      <c r="AH162" s="16" t="s">
        <v>229</v>
      </c>
      <c r="AI162" s="25"/>
      <c r="AJ162" s="25">
        <v>0</v>
      </c>
      <c r="AK162" s="11"/>
      <c r="AL162" s="11" t="s">
        <v>229</v>
      </c>
      <c r="AM162" s="11"/>
      <c r="AN162" s="11"/>
      <c r="AO162" s="11"/>
      <c r="AP162" s="11"/>
      <c r="AQ162" s="11"/>
      <c r="AR162" s="11"/>
      <c r="AS162" s="25">
        <v>0</v>
      </c>
    </row>
    <row r="163" spans="1:45" ht="15.6">
      <c r="A163" s="11">
        <v>15407</v>
      </c>
      <c r="B163" s="12" t="s">
        <v>192</v>
      </c>
      <c r="C163" s="13">
        <v>10</v>
      </c>
      <c r="D163" s="40">
        <f t="shared" si="2"/>
        <v>0</v>
      </c>
      <c r="E163" s="124">
        <v>0</v>
      </c>
      <c r="F163" s="125">
        <v>5</v>
      </c>
      <c r="G163" s="41" t="s">
        <v>229</v>
      </c>
      <c r="H163" s="18">
        <v>50</v>
      </c>
      <c r="I163" s="18">
        <v>50</v>
      </c>
      <c r="J163" s="42"/>
      <c r="K163" s="18"/>
      <c r="L163" s="18">
        <v>25</v>
      </c>
      <c r="M163" s="18">
        <v>100</v>
      </c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9"/>
      <c r="AG163" s="43"/>
      <c r="AH163" s="16" t="s">
        <v>229</v>
      </c>
      <c r="AJ163" s="25">
        <v>0</v>
      </c>
      <c r="AK163" s="11"/>
      <c r="AL163" s="11" t="s">
        <v>229</v>
      </c>
      <c r="AM163" s="11"/>
      <c r="AN163" s="11"/>
      <c r="AO163" s="11"/>
      <c r="AP163" s="11"/>
      <c r="AQ163" s="11"/>
      <c r="AR163" s="11"/>
      <c r="AS163" s="25">
        <v>0</v>
      </c>
    </row>
    <row r="164" spans="1:45" ht="15.6">
      <c r="A164" s="11">
        <v>15647</v>
      </c>
      <c r="B164" s="12" t="s">
        <v>193</v>
      </c>
      <c r="C164" s="11">
        <v>37</v>
      </c>
      <c r="D164" s="40">
        <f t="shared" si="2"/>
        <v>0</v>
      </c>
      <c r="E164" s="124">
        <v>0</v>
      </c>
      <c r="F164" s="125">
        <v>5</v>
      </c>
      <c r="G164" s="41" t="s">
        <v>229</v>
      </c>
      <c r="H164" s="18">
        <v>100</v>
      </c>
      <c r="I164" s="18">
        <v>50</v>
      </c>
      <c r="J164" s="42">
        <v>50</v>
      </c>
      <c r="K164" s="18">
        <v>100</v>
      </c>
      <c r="L164" s="18">
        <v>100</v>
      </c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9"/>
      <c r="AG164" s="43"/>
      <c r="AH164" s="16" t="s">
        <v>229</v>
      </c>
      <c r="AJ164" s="25">
        <v>0</v>
      </c>
      <c r="AK164" s="11"/>
      <c r="AL164" s="11" t="s">
        <v>229</v>
      </c>
      <c r="AM164" s="11"/>
      <c r="AN164" s="11"/>
      <c r="AO164" s="11"/>
      <c r="AP164" s="11"/>
      <c r="AQ164" s="11"/>
      <c r="AR164" s="11"/>
      <c r="AS164" s="25">
        <v>0</v>
      </c>
    </row>
    <row r="165" spans="1:45" ht="15.6">
      <c r="A165" s="11">
        <v>15869</v>
      </c>
      <c r="B165" s="12" t="s">
        <v>194</v>
      </c>
      <c r="C165" s="13">
        <v>8</v>
      </c>
      <c r="D165" s="40">
        <f t="shared" si="2"/>
        <v>0</v>
      </c>
      <c r="E165" s="124">
        <v>0</v>
      </c>
      <c r="F165" s="125">
        <v>5</v>
      </c>
      <c r="G165" s="41" t="s">
        <v>229</v>
      </c>
      <c r="H165" s="18"/>
      <c r="I165" s="18"/>
      <c r="J165" s="42"/>
      <c r="K165" s="18">
        <v>25</v>
      </c>
      <c r="L165" s="18">
        <v>100</v>
      </c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9"/>
      <c r="AG165" s="43"/>
      <c r="AH165" s="16" t="s">
        <v>229</v>
      </c>
      <c r="AJ165" s="25">
        <v>0</v>
      </c>
      <c r="AK165" s="11"/>
      <c r="AL165" s="11" t="s">
        <v>229</v>
      </c>
      <c r="AM165" s="11"/>
      <c r="AN165" s="11"/>
      <c r="AO165" s="11"/>
      <c r="AP165" s="11"/>
      <c r="AQ165" s="11"/>
      <c r="AR165" s="11"/>
      <c r="AS165" s="25">
        <v>0</v>
      </c>
    </row>
    <row r="166" spans="1:45" ht="15.6">
      <c r="A166" s="11">
        <v>15944</v>
      </c>
      <c r="B166" s="12" t="s">
        <v>195</v>
      </c>
      <c r="C166" s="13">
        <v>36</v>
      </c>
      <c r="D166" s="40">
        <f t="shared" si="2"/>
        <v>0</v>
      </c>
      <c r="E166" s="124">
        <v>0</v>
      </c>
      <c r="F166" s="125">
        <v>5</v>
      </c>
      <c r="G166" s="41" t="s">
        <v>229</v>
      </c>
      <c r="H166" s="18">
        <v>100</v>
      </c>
      <c r="I166" s="18">
        <v>100</v>
      </c>
      <c r="J166" s="42">
        <v>100</v>
      </c>
      <c r="K166" s="18">
        <v>100</v>
      </c>
      <c r="L166" s="18">
        <v>100</v>
      </c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9"/>
      <c r="AG166" s="43"/>
      <c r="AH166" s="16" t="s">
        <v>229</v>
      </c>
      <c r="AJ166" s="25">
        <v>0</v>
      </c>
      <c r="AK166" s="11"/>
      <c r="AL166" s="11" t="s">
        <v>229</v>
      </c>
      <c r="AM166" s="11"/>
      <c r="AN166" s="11"/>
      <c r="AO166" s="11"/>
      <c r="AP166" s="11"/>
      <c r="AQ166" s="11"/>
      <c r="AR166" s="11"/>
      <c r="AS166" s="25">
        <v>0</v>
      </c>
    </row>
    <row r="167" spans="1:45" ht="15.6">
      <c r="A167" s="11">
        <v>16680</v>
      </c>
      <c r="B167" s="12" t="s">
        <v>196</v>
      </c>
      <c r="C167" s="13">
        <v>5</v>
      </c>
      <c r="D167" s="40">
        <f t="shared" si="2"/>
        <v>2.6666666666666665</v>
      </c>
      <c r="E167" s="124">
        <v>16</v>
      </c>
      <c r="F167" s="125">
        <v>6</v>
      </c>
      <c r="G167" s="41">
        <v>100</v>
      </c>
      <c r="H167" s="18">
        <v>100</v>
      </c>
      <c r="I167" s="18"/>
      <c r="J167" s="42"/>
      <c r="K167" s="18">
        <v>100</v>
      </c>
      <c r="L167" s="18">
        <v>100</v>
      </c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9"/>
      <c r="AG167" s="43"/>
      <c r="AH167" s="16" t="s">
        <v>229</v>
      </c>
      <c r="AJ167" s="25">
        <v>0</v>
      </c>
      <c r="AK167" s="11"/>
      <c r="AL167" s="11" t="s">
        <v>229</v>
      </c>
      <c r="AM167" s="11"/>
      <c r="AN167" s="11"/>
      <c r="AO167" s="11"/>
      <c r="AP167" s="11"/>
      <c r="AQ167" s="11"/>
      <c r="AR167" s="11"/>
      <c r="AS167" s="25">
        <v>0</v>
      </c>
    </row>
    <row r="168" spans="1:45" ht="16.2" thickBot="1">
      <c r="A168" s="11">
        <v>16878</v>
      </c>
      <c r="B168" s="12" t="s">
        <v>197</v>
      </c>
      <c r="C168" s="13">
        <v>9</v>
      </c>
      <c r="D168" s="40">
        <f t="shared" si="2"/>
        <v>1</v>
      </c>
      <c r="E168" s="126">
        <v>5</v>
      </c>
      <c r="F168" s="127">
        <v>5</v>
      </c>
      <c r="G168" s="41">
        <v>100</v>
      </c>
      <c r="H168" s="18">
        <v>50</v>
      </c>
      <c r="I168" s="18">
        <v>50</v>
      </c>
      <c r="J168" s="42"/>
      <c r="K168" s="18"/>
      <c r="L168" s="18">
        <v>100</v>
      </c>
      <c r="M168" s="44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9"/>
      <c r="AG168" s="43"/>
      <c r="AH168" s="16" t="s">
        <v>229</v>
      </c>
      <c r="AJ168" s="25">
        <v>0</v>
      </c>
      <c r="AK168" s="11"/>
      <c r="AL168" s="11" t="s">
        <v>229</v>
      </c>
      <c r="AM168" s="11"/>
      <c r="AN168" s="11"/>
      <c r="AO168" s="11"/>
      <c r="AP168" s="11"/>
      <c r="AQ168" s="11"/>
      <c r="AR168" s="11"/>
      <c r="AS168" s="25">
        <v>0</v>
      </c>
    </row>
  </sheetData>
  <conditionalFormatting sqref="D2:D168">
    <cfRule type="cellIs" dxfId="54" priority="37" operator="equal">
      <formula>0</formula>
    </cfRule>
  </conditionalFormatting>
  <conditionalFormatting sqref="G2:AE168">
    <cfRule type="cellIs" dxfId="53" priority="1" operator="equal">
      <formula>25</formula>
    </cfRule>
    <cfRule type="cellIs" dxfId="52" priority="2" operator="equal">
      <formula>50</formula>
    </cfRule>
    <cfRule type="cellIs" dxfId="51" priority="3" operator="equal">
      <formula>100</formula>
    </cfRule>
  </conditionalFormatting>
  <conditionalFormatting sqref="AH2:AH168">
    <cfRule type="cellIs" dxfId="50" priority="4" operator="equal">
      <formula>"B"</formula>
    </cfRule>
    <cfRule type="cellIs" dxfId="49" priority="5" operator="equal">
      <formula>"S"</formula>
    </cfRule>
    <cfRule type="cellIs" dxfId="48" priority="6" operator="equal">
      <formula>"G"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72B3-41C7-4FA4-AC64-F793A4554A8D}">
  <dimension ref="A1:AH168"/>
  <sheetViews>
    <sheetView workbookViewId="0">
      <selection activeCell="A2" sqref="A2:C168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7.3320312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</cols>
  <sheetData>
    <row r="1" spans="1:34" ht="178.8">
      <c r="A1" s="1" t="s">
        <v>0</v>
      </c>
      <c r="B1" s="1" t="s">
        <v>1</v>
      </c>
      <c r="C1" s="1" t="s">
        <v>2</v>
      </c>
      <c r="D1" s="2" t="s">
        <v>240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241</v>
      </c>
      <c r="AH1" s="10" t="s">
        <v>242</v>
      </c>
    </row>
    <row r="2" spans="1:34" ht="15.6">
      <c r="A2" s="11">
        <v>652</v>
      </c>
      <c r="B2" s="12" t="s">
        <v>33</v>
      </c>
      <c r="C2" s="13">
        <v>32</v>
      </c>
      <c r="D2" s="14">
        <f>E2/F2</f>
        <v>0</v>
      </c>
      <c r="E2" s="15">
        <f>'ICC Raw Data'!E2</f>
        <v>0</v>
      </c>
      <c r="F2" s="16">
        <v>7</v>
      </c>
      <c r="G2" s="16" t="str">
        <f>'ICC Raw Data'!G2</f>
        <v/>
      </c>
      <c r="H2" s="17" t="str">
        <f>IF('ICC Raw Data'!H2="","",IF('ICC Raw Data'!H2=100,"O","L"))</f>
        <v>L</v>
      </c>
      <c r="I2" s="17" t="str">
        <f>IF('ICC Raw Data'!I2="","",IF('ICC Raw Data'!I2=100,"O","L"))</f>
        <v>L</v>
      </c>
      <c r="J2" s="17" t="str">
        <f>IF('ICC Raw Data'!J2="","",IF('ICC Raw Data'!J2=100,"O","L"))</f>
        <v>O</v>
      </c>
      <c r="K2" s="17" t="str">
        <f>IF('ICC Raw Data'!K2="","",IF('ICC Raw Data'!K2=100,"O","L"))</f>
        <v>O</v>
      </c>
      <c r="L2" s="17" t="str">
        <f>IF('ICC Raw Data'!L2="","",IF('ICC Raw Data'!L2=100,"O","L"))</f>
        <v>O</v>
      </c>
      <c r="M2" s="17" t="str">
        <f>IF('ICC Raw Data'!M2="","",IF('ICC Raw Data'!M2=100,"O","L"))</f>
        <v>O</v>
      </c>
      <c r="N2" s="17" t="str">
        <f>IF('ICC Raw Data'!N2="","",IF('ICC Raw Data'!N2=100,"O","L"))</f>
        <v/>
      </c>
      <c r="O2" s="17" t="str">
        <f>IF('ICC Raw Data'!O2="","",IF('ICC Raw Data'!O2=100,"O","L"))</f>
        <v/>
      </c>
      <c r="P2" s="17" t="str">
        <f>IF('ICC Raw Data'!P2="","",IF('ICC Raw Data'!P2=100,"O","L"))</f>
        <v/>
      </c>
      <c r="Q2" s="17" t="str">
        <f>IF('ICC Raw Data'!Q2="","",IF('ICC Raw Data'!Q2=100,"O","L"))</f>
        <v/>
      </c>
      <c r="R2" s="17" t="str">
        <f>IF('ICC Raw Data'!R2="","",IF('ICC Raw Data'!R2=100,"O","L"))</f>
        <v/>
      </c>
      <c r="S2" s="17" t="str">
        <f>IF('ICC Raw Data'!S2="","",IF('ICC Raw Data'!S2=100,"O","L"))</f>
        <v/>
      </c>
      <c r="T2" s="17" t="str">
        <f>IF('ICC Raw Data'!T2="","",IF('ICC Raw Data'!T2=100,"O","L"))</f>
        <v/>
      </c>
      <c r="U2" s="17" t="str">
        <f>IF('ICC Raw Data'!U2="","",IF('ICC Raw Data'!U2=100,"O","L"))</f>
        <v/>
      </c>
      <c r="V2" s="17" t="str">
        <f>IF('ICC Raw Data'!V2="","",IF('ICC Raw Data'!V2=100,"O","L"))</f>
        <v/>
      </c>
      <c r="W2" s="17" t="str">
        <f>IF('ICC Raw Data'!W2="","",IF('ICC Raw Data'!W2=100,"O","L"))</f>
        <v/>
      </c>
      <c r="X2" s="17" t="str">
        <f>IF('ICC Raw Data'!X2="","",IF('ICC Raw Data'!X2=100,"O","L"))</f>
        <v/>
      </c>
      <c r="Y2" s="17" t="str">
        <f>IF('ICC Raw Data'!Y2="","",IF('ICC Raw Data'!Y2=100,"O","L"))</f>
        <v/>
      </c>
      <c r="Z2" s="17" t="str">
        <f>IF('ICC Raw Data'!Z2="","",IF('ICC Raw Data'!Z2=100,"O","L"))</f>
        <v/>
      </c>
      <c r="AA2" s="17" t="str">
        <f>IF('ICC Raw Data'!AA2="","",IF('ICC Raw Data'!AA2=100,"O","L"))</f>
        <v/>
      </c>
      <c r="AB2" s="17" t="str">
        <f>IF('ICC Raw Data'!AB2="","",IF('ICC Raw Data'!AB2=100,"O","L"))</f>
        <v/>
      </c>
      <c r="AC2" s="17" t="str">
        <f>IF('ICC Raw Data'!AC2="","",IF('ICC Raw Data'!AC2=100,"O","L"))</f>
        <v/>
      </c>
      <c r="AD2" s="17" t="str">
        <f>IF('ICC Raw Data'!AD2="","",IF('ICC Raw Data'!AD2=100,"O","L"))</f>
        <v/>
      </c>
      <c r="AE2" s="17" t="str">
        <f>IF('ICC Raw Data'!AE2="","",IF('ICC Raw Data'!AE2=100,"O","L"))</f>
        <v/>
      </c>
      <c r="AF2" s="17" t="str">
        <f>IF('ICC Raw Data'!AF2="","",IF('ICC Raw Data'!AF2=100,"O","L"))</f>
        <v/>
      </c>
      <c r="AG2" s="17" t="str">
        <f>IF('ICC Raw Data'!AG2="","",IF('ICC Raw Data'!AG2=100,"O","L"))</f>
        <v/>
      </c>
      <c r="AH2" s="17" t="str">
        <f>IF('ICC Raw Data'!AH2="","",IF('ICC Raw Data'!AH2=100,"O","L"))</f>
        <v/>
      </c>
    </row>
    <row r="3" spans="1:34" ht="15.6">
      <c r="A3" s="11">
        <v>701</v>
      </c>
      <c r="B3" s="12" t="s">
        <v>34</v>
      </c>
      <c r="C3" s="13">
        <v>26</v>
      </c>
      <c r="D3" s="14">
        <f t="shared" ref="D3:D66" si="0">E3/F3</f>
        <v>0</v>
      </c>
      <c r="E3" s="15">
        <f>'ICC Raw Data'!E3</f>
        <v>0</v>
      </c>
      <c r="F3" s="16">
        <v>13</v>
      </c>
      <c r="G3" s="16" t="str">
        <f>'ICC Raw Data'!G3</f>
        <v/>
      </c>
      <c r="H3" s="17" t="str">
        <f>IF('ICC Raw Data'!H3="","",IF('ICC Raw Data'!H3=100,"O","L"))</f>
        <v>O</v>
      </c>
      <c r="I3" s="17" t="str">
        <f>IF('ICC Raw Data'!I3="","",IF('ICC Raw Data'!I3=100,"O","L"))</f>
        <v>L</v>
      </c>
      <c r="J3" s="17" t="str">
        <f>IF('ICC Raw Data'!J3="","",IF('ICC Raw Data'!J3=100,"O","L"))</f>
        <v>L</v>
      </c>
      <c r="K3" s="17" t="str">
        <f>IF('ICC Raw Data'!K3="","",IF('ICC Raw Data'!K3=100,"O","L"))</f>
        <v>L</v>
      </c>
      <c r="L3" s="17" t="str">
        <f>IF('ICC Raw Data'!L3="","",IF('ICC Raw Data'!L3=100,"O","L"))</f>
        <v>O</v>
      </c>
      <c r="M3" s="17" t="str">
        <f>IF('ICC Raw Data'!M3="","",IF('ICC Raw Data'!M3=100,"O","L"))</f>
        <v>O</v>
      </c>
      <c r="N3" s="17" t="str">
        <f>IF('ICC Raw Data'!N3="","",IF('ICC Raw Data'!N3=100,"O","L"))</f>
        <v/>
      </c>
      <c r="O3" s="17" t="str">
        <f>IF('ICC Raw Data'!O3="","",IF('ICC Raw Data'!O3=100,"O","L"))</f>
        <v/>
      </c>
      <c r="P3" s="17" t="str">
        <f>IF('ICC Raw Data'!P3="","",IF('ICC Raw Data'!P3=100,"O","L"))</f>
        <v/>
      </c>
      <c r="Q3" s="17" t="str">
        <f>IF('ICC Raw Data'!Q3="","",IF('ICC Raw Data'!Q3=100,"O","L"))</f>
        <v/>
      </c>
      <c r="R3" s="17" t="str">
        <f>IF('ICC Raw Data'!R3="","",IF('ICC Raw Data'!R3=100,"O","L"))</f>
        <v/>
      </c>
      <c r="S3" s="17" t="str">
        <f>IF('ICC Raw Data'!S3="","",IF('ICC Raw Data'!S3=100,"O","L"))</f>
        <v/>
      </c>
      <c r="T3" s="17" t="str">
        <f>IF('ICC Raw Data'!T3="","",IF('ICC Raw Data'!T3=100,"O","L"))</f>
        <v/>
      </c>
      <c r="U3" s="17" t="str">
        <f>IF('ICC Raw Data'!U3="","",IF('ICC Raw Data'!U3=100,"O","L"))</f>
        <v/>
      </c>
      <c r="V3" s="17" t="str">
        <f>IF('ICC Raw Data'!V3="","",IF('ICC Raw Data'!V3=100,"O","L"))</f>
        <v/>
      </c>
      <c r="W3" s="17" t="str">
        <f>IF('ICC Raw Data'!W3="","",IF('ICC Raw Data'!W3=100,"O","L"))</f>
        <v/>
      </c>
      <c r="X3" s="17" t="str">
        <f>IF('ICC Raw Data'!X3="","",IF('ICC Raw Data'!X3=100,"O","L"))</f>
        <v/>
      </c>
      <c r="Y3" s="17" t="str">
        <f>IF('ICC Raw Data'!Y3="","",IF('ICC Raw Data'!Y3=100,"O","L"))</f>
        <v/>
      </c>
      <c r="Z3" s="17" t="str">
        <f>IF('ICC Raw Data'!Z3="","",IF('ICC Raw Data'!Z3=100,"O","L"))</f>
        <v/>
      </c>
      <c r="AA3" s="17" t="str">
        <f>IF('ICC Raw Data'!AA3="","",IF('ICC Raw Data'!AA3=100,"O","L"))</f>
        <v/>
      </c>
      <c r="AB3" s="17" t="str">
        <f>IF('ICC Raw Data'!AB3="","",IF('ICC Raw Data'!AB3=100,"O","L"))</f>
        <v/>
      </c>
      <c r="AC3" s="17" t="str">
        <f>IF('ICC Raw Data'!AC3="","",IF('ICC Raw Data'!AC3=100,"O","L"))</f>
        <v/>
      </c>
      <c r="AD3" s="17" t="str">
        <f>IF('ICC Raw Data'!AD3="","",IF('ICC Raw Data'!AD3=100,"O","L"))</f>
        <v/>
      </c>
      <c r="AE3" s="17" t="str">
        <f>IF('ICC Raw Data'!AE3="","",IF('ICC Raw Data'!AE3=100,"O","L"))</f>
        <v/>
      </c>
      <c r="AF3" s="17" t="str">
        <f>IF('ICC Raw Data'!AF3="","",IF('ICC Raw Data'!AF3=100,"O","L"))</f>
        <v/>
      </c>
      <c r="AG3" s="17" t="str">
        <f>IF('ICC Raw Data'!AG3="","",IF('ICC Raw Data'!AG3=100,"O","L"))</f>
        <v/>
      </c>
      <c r="AH3" s="17" t="str">
        <f>IF('ICC Raw Data'!AH3="","",IF('ICC Raw Data'!AH3=100,"O","L"))</f>
        <v/>
      </c>
    </row>
    <row r="4" spans="1:34" ht="15.6">
      <c r="A4" s="11">
        <v>833</v>
      </c>
      <c r="B4" s="12" t="s">
        <v>35</v>
      </c>
      <c r="C4" s="13">
        <v>9</v>
      </c>
      <c r="D4" s="14">
        <f t="shared" si="0"/>
        <v>7.1428571428571425E-2</v>
      </c>
      <c r="E4" s="15">
        <f>'ICC Raw Data'!E4</f>
        <v>1</v>
      </c>
      <c r="F4" s="16">
        <v>14</v>
      </c>
      <c r="G4" s="16" t="str">
        <f>'ICC Raw Data'!G4</f>
        <v/>
      </c>
      <c r="H4" s="17" t="str">
        <f>IF('ICC Raw Data'!H4="","",IF('ICC Raw Data'!H4=100,"O","L"))</f>
        <v>O</v>
      </c>
      <c r="I4" s="17" t="str">
        <f>IF('ICC Raw Data'!I4="","",IF('ICC Raw Data'!I4=100,"O","L"))</f>
        <v>O</v>
      </c>
      <c r="J4" s="17" t="str">
        <f>IF('ICC Raw Data'!J4="","",IF('ICC Raw Data'!J4=100,"O","L"))</f>
        <v>O</v>
      </c>
      <c r="K4" s="17" t="str">
        <f>IF('ICC Raw Data'!K4="","",IF('ICC Raw Data'!K4=100,"O","L"))</f>
        <v>O</v>
      </c>
      <c r="L4" s="17" t="str">
        <f>IF('ICC Raw Data'!L4="","",IF('ICC Raw Data'!L4=100,"O","L"))</f>
        <v>O</v>
      </c>
      <c r="M4" s="17" t="str">
        <f>IF('ICC Raw Data'!M4="","",IF('ICC Raw Data'!M4=100,"O","L"))</f>
        <v/>
      </c>
      <c r="N4" s="17" t="str">
        <f>IF('ICC Raw Data'!N4="","",IF('ICC Raw Data'!N4=100,"O","L"))</f>
        <v/>
      </c>
      <c r="O4" s="17" t="str">
        <f>IF('ICC Raw Data'!O4="","",IF('ICC Raw Data'!O4=100,"O","L"))</f>
        <v/>
      </c>
      <c r="P4" s="17" t="str">
        <f>IF('ICC Raw Data'!P4="","",IF('ICC Raw Data'!P4=100,"O","L"))</f>
        <v/>
      </c>
      <c r="Q4" s="17" t="str">
        <f>IF('ICC Raw Data'!Q4="","",IF('ICC Raw Data'!Q4=100,"O","L"))</f>
        <v/>
      </c>
      <c r="R4" s="17" t="str">
        <f>IF('ICC Raw Data'!R4="","",IF('ICC Raw Data'!R4=100,"O","L"))</f>
        <v/>
      </c>
      <c r="S4" s="17" t="str">
        <f>IF('ICC Raw Data'!S4="","",IF('ICC Raw Data'!S4=100,"O","L"))</f>
        <v/>
      </c>
      <c r="T4" s="17" t="str">
        <f>IF('ICC Raw Data'!T4="","",IF('ICC Raw Data'!T4=100,"O","L"))</f>
        <v/>
      </c>
      <c r="U4" s="17" t="str">
        <f>IF('ICC Raw Data'!U4="","",IF('ICC Raw Data'!U4=100,"O","L"))</f>
        <v/>
      </c>
      <c r="V4" s="17" t="str">
        <f>IF('ICC Raw Data'!V4="","",IF('ICC Raw Data'!V4=100,"O","L"))</f>
        <v/>
      </c>
      <c r="W4" s="17" t="str">
        <f>IF('ICC Raw Data'!W4="","",IF('ICC Raw Data'!W4=100,"O","L"))</f>
        <v/>
      </c>
      <c r="X4" s="17" t="str">
        <f>IF('ICC Raw Data'!X4="","",IF('ICC Raw Data'!X4=100,"O","L"))</f>
        <v/>
      </c>
      <c r="Y4" s="17" t="str">
        <f>IF('ICC Raw Data'!Y4="","",IF('ICC Raw Data'!Y4=100,"O","L"))</f>
        <v/>
      </c>
      <c r="Z4" s="17" t="str">
        <f>IF('ICC Raw Data'!Z4="","",IF('ICC Raw Data'!Z4=100,"O","L"))</f>
        <v/>
      </c>
      <c r="AA4" s="17" t="str">
        <f>IF('ICC Raw Data'!AA4="","",IF('ICC Raw Data'!AA4=100,"O","L"))</f>
        <v/>
      </c>
      <c r="AB4" s="17" t="str">
        <f>IF('ICC Raw Data'!AB4="","",IF('ICC Raw Data'!AB4=100,"O","L"))</f>
        <v/>
      </c>
      <c r="AC4" s="17" t="str">
        <f>IF('ICC Raw Data'!AC4="","",IF('ICC Raw Data'!AC4=100,"O","L"))</f>
        <v/>
      </c>
      <c r="AD4" s="17" t="str">
        <f>IF('ICC Raw Data'!AD4="","",IF('ICC Raw Data'!AD4=100,"O","L"))</f>
        <v/>
      </c>
      <c r="AE4" s="17" t="str">
        <f>IF('ICC Raw Data'!AE4="","",IF('ICC Raw Data'!AE4=100,"O","L"))</f>
        <v/>
      </c>
      <c r="AF4" s="17" t="str">
        <f>IF('ICC Raw Data'!AF4="","",IF('ICC Raw Data'!AF4=100,"O","L"))</f>
        <v/>
      </c>
      <c r="AG4" s="17" t="str">
        <f>IF('ICC Raw Data'!AG4="","",IF('ICC Raw Data'!AG4=100,"O","L"))</f>
        <v/>
      </c>
      <c r="AH4" s="17" t="str">
        <f>IF('ICC Raw Data'!AH4="","",IF('ICC Raw Data'!AH4=100,"O","L"))</f>
        <v/>
      </c>
    </row>
    <row r="5" spans="1:34" ht="15.6">
      <c r="A5" s="11">
        <v>938</v>
      </c>
      <c r="B5" s="12" t="s">
        <v>36</v>
      </c>
      <c r="C5" s="13">
        <v>19</v>
      </c>
      <c r="D5" s="14">
        <f t="shared" si="0"/>
        <v>0</v>
      </c>
      <c r="E5" s="15">
        <f>'ICC Raw Data'!E5</f>
        <v>0</v>
      </c>
      <c r="F5" s="16">
        <v>15</v>
      </c>
      <c r="G5" s="16" t="str">
        <f>'ICC Raw Data'!G5</f>
        <v/>
      </c>
      <c r="H5" s="17" t="str">
        <f>IF('ICC Raw Data'!H5="","",IF('ICC Raw Data'!H5=100,"O","L"))</f>
        <v>O</v>
      </c>
      <c r="I5" s="17" t="str">
        <f>IF('ICC Raw Data'!I5="","",IF('ICC Raw Data'!I5=100,"O","L"))</f>
        <v/>
      </c>
      <c r="J5" s="17" t="str">
        <f>IF('ICC Raw Data'!J5="","",IF('ICC Raw Data'!J5=100,"O","L"))</f>
        <v>O</v>
      </c>
      <c r="K5" s="17" t="str">
        <f>IF('ICC Raw Data'!K5="","",IF('ICC Raw Data'!K5=100,"O","L"))</f>
        <v>O</v>
      </c>
      <c r="L5" s="17" t="str">
        <f>IF('ICC Raw Data'!L5="","",IF('ICC Raw Data'!L5=100,"O","L"))</f>
        <v>O</v>
      </c>
      <c r="M5" s="17" t="str">
        <f>IF('ICC Raw Data'!M5="","",IF('ICC Raw Data'!M5=100,"O","L"))</f>
        <v/>
      </c>
      <c r="N5" s="17" t="str">
        <f>IF('ICC Raw Data'!N5="","",IF('ICC Raw Data'!N5=100,"O","L"))</f>
        <v/>
      </c>
      <c r="O5" s="17" t="str">
        <f>IF('ICC Raw Data'!O5="","",IF('ICC Raw Data'!O5=100,"O","L"))</f>
        <v/>
      </c>
      <c r="P5" s="17" t="str">
        <f>IF('ICC Raw Data'!P5="","",IF('ICC Raw Data'!P5=100,"O","L"))</f>
        <v/>
      </c>
      <c r="Q5" s="17" t="str">
        <f>IF('ICC Raw Data'!Q5="","",IF('ICC Raw Data'!Q5=100,"O","L"))</f>
        <v/>
      </c>
      <c r="R5" s="17" t="str">
        <f>IF('ICC Raw Data'!R5="","",IF('ICC Raw Data'!R5=100,"O","L"))</f>
        <v/>
      </c>
      <c r="S5" s="17" t="str">
        <f>IF('ICC Raw Data'!S5="","",IF('ICC Raw Data'!S5=100,"O","L"))</f>
        <v/>
      </c>
      <c r="T5" s="17" t="str">
        <f>IF('ICC Raw Data'!T5="","",IF('ICC Raw Data'!T5=100,"O","L"))</f>
        <v/>
      </c>
      <c r="U5" s="17" t="str">
        <f>IF('ICC Raw Data'!U5="","",IF('ICC Raw Data'!U5=100,"O","L"))</f>
        <v/>
      </c>
      <c r="V5" s="17" t="str">
        <f>IF('ICC Raw Data'!V5="","",IF('ICC Raw Data'!V5=100,"O","L"))</f>
        <v/>
      </c>
      <c r="W5" s="17" t="str">
        <f>IF('ICC Raw Data'!W5="","",IF('ICC Raw Data'!W5=100,"O","L"))</f>
        <v/>
      </c>
      <c r="X5" s="17" t="str">
        <f>IF('ICC Raw Data'!X5="","",IF('ICC Raw Data'!X5=100,"O","L"))</f>
        <v/>
      </c>
      <c r="Y5" s="17" t="str">
        <f>IF('ICC Raw Data'!Y5="","",IF('ICC Raw Data'!Y5=100,"O","L"))</f>
        <v/>
      </c>
      <c r="Z5" s="17" t="str">
        <f>IF('ICC Raw Data'!Z5="","",IF('ICC Raw Data'!Z5=100,"O","L"))</f>
        <v/>
      </c>
      <c r="AA5" s="17" t="str">
        <f>IF('ICC Raw Data'!AA5="","",IF('ICC Raw Data'!AA5=100,"O","L"))</f>
        <v/>
      </c>
      <c r="AB5" s="17" t="str">
        <f>IF('ICC Raw Data'!AB5="","",IF('ICC Raw Data'!AB5=100,"O","L"))</f>
        <v/>
      </c>
      <c r="AC5" s="17" t="str">
        <f>IF('ICC Raw Data'!AC5="","",IF('ICC Raw Data'!AC5=100,"O","L"))</f>
        <v/>
      </c>
      <c r="AD5" s="17" t="str">
        <f>IF('ICC Raw Data'!AD5="","",IF('ICC Raw Data'!AD5=100,"O","L"))</f>
        <v/>
      </c>
      <c r="AE5" s="17" t="str">
        <f>IF('ICC Raw Data'!AE5="","",IF('ICC Raw Data'!AE5=100,"O","L"))</f>
        <v/>
      </c>
      <c r="AF5" s="17" t="str">
        <f>IF('ICC Raw Data'!AF5="","",IF('ICC Raw Data'!AF5=100,"O","L"))</f>
        <v/>
      </c>
      <c r="AG5" s="17" t="str">
        <f>IF('ICC Raw Data'!AG5="","",IF('ICC Raw Data'!AG5=100,"O","L"))</f>
        <v/>
      </c>
      <c r="AH5" s="17" t="str">
        <f>IF('ICC Raw Data'!AH5="","",IF('ICC Raw Data'!AH5=100,"O","L"))</f>
        <v/>
      </c>
    </row>
    <row r="6" spans="1:34" ht="15.6">
      <c r="A6" s="11">
        <v>975</v>
      </c>
      <c r="B6" s="20" t="s">
        <v>37</v>
      </c>
      <c r="C6" s="11">
        <v>42</v>
      </c>
      <c r="D6" s="14">
        <f t="shared" si="0"/>
        <v>0</v>
      </c>
      <c r="E6" s="15">
        <f>'ICC Raw Data'!E6</f>
        <v>0</v>
      </c>
      <c r="F6" s="16">
        <v>7</v>
      </c>
      <c r="G6" s="16" t="str">
        <f>'ICC Raw Data'!G6</f>
        <v/>
      </c>
      <c r="H6" s="17" t="str">
        <f>IF('ICC Raw Data'!H6="","",IF('ICC Raw Data'!H6=100,"O","L"))</f>
        <v/>
      </c>
      <c r="I6" s="17" t="str">
        <f>IF('ICC Raw Data'!I6="","",IF('ICC Raw Data'!I6=100,"O","L"))</f>
        <v/>
      </c>
      <c r="J6" s="17" t="str">
        <f>IF('ICC Raw Data'!J6="","",IF('ICC Raw Data'!J6=100,"O","L"))</f>
        <v/>
      </c>
      <c r="K6" s="17" t="str">
        <f>IF('ICC Raw Data'!K6="","",IF('ICC Raw Data'!K6=100,"O","L"))</f>
        <v>O</v>
      </c>
      <c r="L6" s="17" t="str">
        <f>IF('ICC Raw Data'!L6="","",IF('ICC Raw Data'!L6=100,"O","L"))</f>
        <v>O</v>
      </c>
      <c r="M6" s="17" t="str">
        <f>IF('ICC Raw Data'!M6="","",IF('ICC Raw Data'!M6=100,"O","L"))</f>
        <v/>
      </c>
      <c r="N6" s="17" t="str">
        <f>IF('ICC Raw Data'!N6="","",IF('ICC Raw Data'!N6=100,"O","L"))</f>
        <v/>
      </c>
      <c r="O6" s="17" t="str">
        <f>IF('ICC Raw Data'!O6="","",IF('ICC Raw Data'!O6=100,"O","L"))</f>
        <v/>
      </c>
      <c r="P6" s="17" t="str">
        <f>IF('ICC Raw Data'!P6="","",IF('ICC Raw Data'!P6=100,"O","L"))</f>
        <v/>
      </c>
      <c r="Q6" s="17" t="str">
        <f>IF('ICC Raw Data'!Q6="","",IF('ICC Raw Data'!Q6=100,"O","L"))</f>
        <v/>
      </c>
      <c r="R6" s="17" t="str">
        <f>IF('ICC Raw Data'!R6="","",IF('ICC Raw Data'!R6=100,"O","L"))</f>
        <v/>
      </c>
      <c r="S6" s="17" t="str">
        <f>IF('ICC Raw Data'!S6="","",IF('ICC Raw Data'!S6=100,"O","L"))</f>
        <v/>
      </c>
      <c r="T6" s="17" t="str">
        <f>IF('ICC Raw Data'!T6="","",IF('ICC Raw Data'!T6=100,"O","L"))</f>
        <v/>
      </c>
      <c r="U6" s="17" t="str">
        <f>IF('ICC Raw Data'!U6="","",IF('ICC Raw Data'!U6=100,"O","L"))</f>
        <v/>
      </c>
      <c r="V6" s="17" t="str">
        <f>IF('ICC Raw Data'!V6="","",IF('ICC Raw Data'!V6=100,"O","L"))</f>
        <v/>
      </c>
      <c r="W6" s="17" t="str">
        <f>IF('ICC Raw Data'!W6="","",IF('ICC Raw Data'!W6=100,"O","L"))</f>
        <v/>
      </c>
      <c r="X6" s="17" t="str">
        <f>IF('ICC Raw Data'!X6="","",IF('ICC Raw Data'!X6=100,"O","L"))</f>
        <v/>
      </c>
      <c r="Y6" s="17" t="str">
        <f>IF('ICC Raw Data'!Y6="","",IF('ICC Raw Data'!Y6=100,"O","L"))</f>
        <v/>
      </c>
      <c r="Z6" s="17" t="str">
        <f>IF('ICC Raw Data'!Z6="","",IF('ICC Raw Data'!Z6=100,"O","L"))</f>
        <v/>
      </c>
      <c r="AA6" s="17" t="str">
        <f>IF('ICC Raw Data'!AA6="","",IF('ICC Raw Data'!AA6=100,"O","L"))</f>
        <v/>
      </c>
      <c r="AB6" s="17" t="str">
        <f>IF('ICC Raw Data'!AB6="","",IF('ICC Raw Data'!AB6=100,"O","L"))</f>
        <v/>
      </c>
      <c r="AC6" s="17" t="str">
        <f>IF('ICC Raw Data'!AC6="","",IF('ICC Raw Data'!AC6=100,"O","L"))</f>
        <v/>
      </c>
      <c r="AD6" s="17" t="str">
        <f>IF('ICC Raw Data'!AD6="","",IF('ICC Raw Data'!AD6=100,"O","L"))</f>
        <v/>
      </c>
      <c r="AE6" s="17" t="str">
        <f>IF('ICC Raw Data'!AE6="","",IF('ICC Raw Data'!AE6=100,"O","L"))</f>
        <v/>
      </c>
      <c r="AF6" s="17" t="str">
        <f>IF('ICC Raw Data'!AF6="","",IF('ICC Raw Data'!AF6=100,"O","L"))</f>
        <v/>
      </c>
      <c r="AG6" s="17" t="str">
        <f>IF('ICC Raw Data'!AG6="","",IF('ICC Raw Data'!AG6=100,"O","L"))</f>
        <v/>
      </c>
      <c r="AH6" s="17" t="str">
        <f>IF('ICC Raw Data'!AH6="","",IF('ICC Raw Data'!AH6=100,"O","L"))</f>
        <v/>
      </c>
    </row>
    <row r="7" spans="1:34" ht="15.6">
      <c r="A7" s="11">
        <v>1123</v>
      </c>
      <c r="B7" s="12" t="s">
        <v>38</v>
      </c>
      <c r="C7" s="11">
        <v>39</v>
      </c>
      <c r="D7" s="14">
        <f t="shared" si="0"/>
        <v>0</v>
      </c>
      <c r="E7" s="15">
        <f>'ICC Raw Data'!E7</f>
        <v>0</v>
      </c>
      <c r="F7" s="16">
        <v>15</v>
      </c>
      <c r="G7" s="16" t="str">
        <f>'ICC Raw Data'!G7</f>
        <v/>
      </c>
      <c r="H7" s="17" t="str">
        <f>IF('ICC Raw Data'!H7="","",IF('ICC Raw Data'!H7=100,"O","L"))</f>
        <v>L</v>
      </c>
      <c r="I7" s="17" t="str">
        <f>IF('ICC Raw Data'!I7="","",IF('ICC Raw Data'!I7=100,"O","L"))</f>
        <v>L</v>
      </c>
      <c r="J7" s="17" t="str">
        <f>IF('ICC Raw Data'!J7="","",IF('ICC Raw Data'!J7=100,"O","L"))</f>
        <v/>
      </c>
      <c r="K7" s="17" t="str">
        <f>IF('ICC Raw Data'!K7="","",IF('ICC Raw Data'!K7=100,"O","L"))</f>
        <v>O</v>
      </c>
      <c r="L7" s="17" t="str">
        <f>IF('ICC Raw Data'!L7="","",IF('ICC Raw Data'!L7=100,"O","L"))</f>
        <v>O</v>
      </c>
      <c r="M7" s="17" t="str">
        <f>IF('ICC Raw Data'!M7="","",IF('ICC Raw Data'!M7=100,"O","L"))</f>
        <v/>
      </c>
      <c r="N7" s="17" t="str">
        <f>IF('ICC Raw Data'!N7="","",IF('ICC Raw Data'!N7=100,"O","L"))</f>
        <v/>
      </c>
      <c r="O7" s="17" t="str">
        <f>IF('ICC Raw Data'!O7="","",IF('ICC Raw Data'!O7=100,"O","L"))</f>
        <v/>
      </c>
      <c r="P7" s="17" t="str">
        <f>IF('ICC Raw Data'!P7="","",IF('ICC Raw Data'!P7=100,"O","L"))</f>
        <v/>
      </c>
      <c r="Q7" s="17" t="str">
        <f>IF('ICC Raw Data'!Q7="","",IF('ICC Raw Data'!Q7=100,"O","L"))</f>
        <v/>
      </c>
      <c r="R7" s="17" t="str">
        <f>IF('ICC Raw Data'!R7="","",IF('ICC Raw Data'!R7=100,"O","L"))</f>
        <v/>
      </c>
      <c r="S7" s="17" t="str">
        <f>IF('ICC Raw Data'!S7="","",IF('ICC Raw Data'!S7=100,"O","L"))</f>
        <v/>
      </c>
      <c r="T7" s="17" t="str">
        <f>IF('ICC Raw Data'!T7="","",IF('ICC Raw Data'!T7=100,"O","L"))</f>
        <v/>
      </c>
      <c r="U7" s="17" t="str">
        <f>IF('ICC Raw Data'!U7="","",IF('ICC Raw Data'!U7=100,"O","L"))</f>
        <v/>
      </c>
      <c r="V7" s="17" t="str">
        <f>IF('ICC Raw Data'!V7="","",IF('ICC Raw Data'!V7=100,"O","L"))</f>
        <v/>
      </c>
      <c r="W7" s="17" t="str">
        <f>IF('ICC Raw Data'!W7="","",IF('ICC Raw Data'!W7=100,"O","L"))</f>
        <v/>
      </c>
      <c r="X7" s="17" t="str">
        <f>IF('ICC Raw Data'!X7="","",IF('ICC Raw Data'!X7=100,"O","L"))</f>
        <v/>
      </c>
      <c r="Y7" s="17" t="str">
        <f>IF('ICC Raw Data'!Y7="","",IF('ICC Raw Data'!Y7=100,"O","L"))</f>
        <v/>
      </c>
      <c r="Z7" s="17" t="str">
        <f>IF('ICC Raw Data'!Z7="","",IF('ICC Raw Data'!Z7=100,"O","L"))</f>
        <v/>
      </c>
      <c r="AA7" s="17" t="str">
        <f>IF('ICC Raw Data'!AA7="","",IF('ICC Raw Data'!AA7=100,"O","L"))</f>
        <v/>
      </c>
      <c r="AB7" s="17" t="str">
        <f>IF('ICC Raw Data'!AB7="","",IF('ICC Raw Data'!AB7=100,"O","L"))</f>
        <v/>
      </c>
      <c r="AC7" s="17" t="str">
        <f>IF('ICC Raw Data'!AC7="","",IF('ICC Raw Data'!AC7=100,"O","L"))</f>
        <v/>
      </c>
      <c r="AD7" s="17" t="str">
        <f>IF('ICC Raw Data'!AD7="","",IF('ICC Raw Data'!AD7=100,"O","L"))</f>
        <v/>
      </c>
      <c r="AE7" s="17" t="str">
        <f>IF('ICC Raw Data'!AE7="","",IF('ICC Raw Data'!AE7=100,"O","L"))</f>
        <v/>
      </c>
      <c r="AF7" s="17" t="str">
        <f>IF('ICC Raw Data'!AF7="","",IF('ICC Raw Data'!AF7=100,"O","L"))</f>
        <v/>
      </c>
      <c r="AG7" s="17" t="str">
        <f>IF('ICC Raw Data'!AG7="","",IF('ICC Raw Data'!AG7=100,"O","L"))</f>
        <v/>
      </c>
      <c r="AH7" s="17" t="str">
        <f>IF('ICC Raw Data'!AH7="","",IF('ICC Raw Data'!AH7=100,"O","L"))</f>
        <v/>
      </c>
    </row>
    <row r="8" spans="1:34" ht="15.6">
      <c r="A8" s="11">
        <v>1126</v>
      </c>
      <c r="B8" s="12" t="s">
        <v>39</v>
      </c>
      <c r="C8" s="13">
        <v>30</v>
      </c>
      <c r="D8" s="14">
        <f t="shared" si="0"/>
        <v>1</v>
      </c>
      <c r="E8" s="15">
        <f>'ICC Raw Data'!E8</f>
        <v>10</v>
      </c>
      <c r="F8" s="16">
        <v>10</v>
      </c>
      <c r="G8" s="16">
        <f>'ICC Raw Data'!G8</f>
        <v>100</v>
      </c>
      <c r="H8" s="17" t="str">
        <f>IF('ICC Raw Data'!H8="","",IF('ICC Raw Data'!H8=100,"O","L"))</f>
        <v>O</v>
      </c>
      <c r="I8" s="17" t="str">
        <f>IF('ICC Raw Data'!I8="","",IF('ICC Raw Data'!I8=100,"O","L"))</f>
        <v>O</v>
      </c>
      <c r="J8" s="17" t="str">
        <f>IF('ICC Raw Data'!J8="","",IF('ICC Raw Data'!J8=100,"O","L"))</f>
        <v>L</v>
      </c>
      <c r="K8" s="17" t="str">
        <f>IF('ICC Raw Data'!K8="","",IF('ICC Raw Data'!K8=100,"O","L"))</f>
        <v>L</v>
      </c>
      <c r="L8" s="17" t="str">
        <f>IF('ICC Raw Data'!L8="","",IF('ICC Raw Data'!L8=100,"O","L"))</f>
        <v>O</v>
      </c>
      <c r="M8" s="17" t="str">
        <f>IF('ICC Raw Data'!M8="","",IF('ICC Raw Data'!M8=100,"O","L"))</f>
        <v/>
      </c>
      <c r="N8" s="17" t="str">
        <f>IF('ICC Raw Data'!N8="","",IF('ICC Raw Data'!N8=100,"O","L"))</f>
        <v/>
      </c>
      <c r="O8" s="17" t="str">
        <f>IF('ICC Raw Data'!O8="","",IF('ICC Raw Data'!O8=100,"O","L"))</f>
        <v/>
      </c>
      <c r="P8" s="17" t="str">
        <f>IF('ICC Raw Data'!P8="","",IF('ICC Raw Data'!P8=100,"O","L"))</f>
        <v/>
      </c>
      <c r="Q8" s="17" t="str">
        <f>IF('ICC Raw Data'!Q8="","",IF('ICC Raw Data'!Q8=100,"O","L"))</f>
        <v/>
      </c>
      <c r="R8" s="17" t="str">
        <f>IF('ICC Raw Data'!R8="","",IF('ICC Raw Data'!R8=100,"O","L"))</f>
        <v/>
      </c>
      <c r="S8" s="17" t="str">
        <f>IF('ICC Raw Data'!S8="","",IF('ICC Raw Data'!S8=100,"O","L"))</f>
        <v/>
      </c>
      <c r="T8" s="17" t="str">
        <f>IF('ICC Raw Data'!T8="","",IF('ICC Raw Data'!T8=100,"O","L"))</f>
        <v/>
      </c>
      <c r="U8" s="17" t="str">
        <f>IF('ICC Raw Data'!U8="","",IF('ICC Raw Data'!U8=100,"O","L"))</f>
        <v/>
      </c>
      <c r="V8" s="17" t="str">
        <f>IF('ICC Raw Data'!V8="","",IF('ICC Raw Data'!V8=100,"O","L"))</f>
        <v/>
      </c>
      <c r="W8" s="17" t="str">
        <f>IF('ICC Raw Data'!W8="","",IF('ICC Raw Data'!W8=100,"O","L"))</f>
        <v/>
      </c>
      <c r="X8" s="17" t="str">
        <f>IF('ICC Raw Data'!X8="","",IF('ICC Raw Data'!X8=100,"O","L"))</f>
        <v/>
      </c>
      <c r="Y8" s="17" t="str">
        <f>IF('ICC Raw Data'!Y8="","",IF('ICC Raw Data'!Y8=100,"O","L"))</f>
        <v/>
      </c>
      <c r="Z8" s="17" t="str">
        <f>IF('ICC Raw Data'!Z8="","",IF('ICC Raw Data'!Z8=100,"O","L"))</f>
        <v/>
      </c>
      <c r="AA8" s="17" t="str">
        <f>IF('ICC Raw Data'!AA8="","",IF('ICC Raw Data'!AA8=100,"O","L"))</f>
        <v/>
      </c>
      <c r="AB8" s="17" t="str">
        <f>IF('ICC Raw Data'!AB8="","",IF('ICC Raw Data'!AB8=100,"O","L"))</f>
        <v/>
      </c>
      <c r="AC8" s="17" t="str">
        <f>IF('ICC Raw Data'!AC8="","",IF('ICC Raw Data'!AC8=100,"O","L"))</f>
        <v/>
      </c>
      <c r="AD8" s="17" t="str">
        <f>IF('ICC Raw Data'!AD8="","",IF('ICC Raw Data'!AD8=100,"O","L"))</f>
        <v/>
      </c>
      <c r="AE8" s="17" t="str">
        <f>IF('ICC Raw Data'!AE8="","",IF('ICC Raw Data'!AE8=100,"O","L"))</f>
        <v/>
      </c>
      <c r="AF8" s="17" t="str">
        <f>IF('ICC Raw Data'!AF8="","",IF('ICC Raw Data'!AF8=100,"O","L"))</f>
        <v/>
      </c>
      <c r="AG8" s="17" t="str">
        <f>IF('ICC Raw Data'!AG8="","",IF('ICC Raw Data'!AG8=100,"O","L"))</f>
        <v/>
      </c>
      <c r="AH8" s="17" t="str">
        <f>IF('ICC Raw Data'!AH8="","",IF('ICC Raw Data'!AH8=100,"O","L"))</f>
        <v/>
      </c>
    </row>
    <row r="9" spans="1:34" ht="15.6">
      <c r="A9" s="11">
        <v>1128</v>
      </c>
      <c r="B9" s="12" t="s">
        <v>40</v>
      </c>
      <c r="C9" s="11">
        <v>42</v>
      </c>
      <c r="D9" s="14">
        <f t="shared" si="0"/>
        <v>0</v>
      </c>
      <c r="E9" s="15">
        <f>'ICC Raw Data'!E9</f>
        <v>0</v>
      </c>
      <c r="F9" s="16">
        <v>5</v>
      </c>
      <c r="G9" s="16" t="str">
        <f>'ICC Raw Data'!G9</f>
        <v/>
      </c>
      <c r="H9" s="17" t="str">
        <f>IF('ICC Raw Data'!H9="","",IF('ICC Raw Data'!H9=100,"O","L"))</f>
        <v>O</v>
      </c>
      <c r="I9" s="17" t="str">
        <f>IF('ICC Raw Data'!I9="","",IF('ICC Raw Data'!I9=100,"O","L"))</f>
        <v>O</v>
      </c>
      <c r="J9" s="17" t="str">
        <f>IF('ICC Raw Data'!J9="","",IF('ICC Raw Data'!J9=100,"O","L"))</f>
        <v>O</v>
      </c>
      <c r="K9" s="17" t="str">
        <f>IF('ICC Raw Data'!K9="","",IF('ICC Raw Data'!K9=100,"O","L"))</f>
        <v>L</v>
      </c>
      <c r="L9" s="17" t="str">
        <f>IF('ICC Raw Data'!L9="","",IF('ICC Raw Data'!L9=100,"O","L"))</f>
        <v>O</v>
      </c>
      <c r="M9" s="17" t="str">
        <f>IF('ICC Raw Data'!M9="","",IF('ICC Raw Data'!M9=100,"O","L"))</f>
        <v/>
      </c>
      <c r="N9" s="17" t="str">
        <f>IF('ICC Raw Data'!N9="","",IF('ICC Raw Data'!N9=100,"O","L"))</f>
        <v/>
      </c>
      <c r="O9" s="17" t="str">
        <f>IF('ICC Raw Data'!O9="","",IF('ICC Raw Data'!O9=100,"O","L"))</f>
        <v/>
      </c>
      <c r="P9" s="17" t="str">
        <f>IF('ICC Raw Data'!P9="","",IF('ICC Raw Data'!P9=100,"O","L"))</f>
        <v/>
      </c>
      <c r="Q9" s="17" t="str">
        <f>IF('ICC Raw Data'!Q9="","",IF('ICC Raw Data'!Q9=100,"O","L"))</f>
        <v/>
      </c>
      <c r="R9" s="17" t="str">
        <f>IF('ICC Raw Data'!R9="","",IF('ICC Raw Data'!R9=100,"O","L"))</f>
        <v/>
      </c>
      <c r="S9" s="17" t="str">
        <f>IF('ICC Raw Data'!S9="","",IF('ICC Raw Data'!S9=100,"O","L"))</f>
        <v/>
      </c>
      <c r="T9" s="17" t="str">
        <f>IF('ICC Raw Data'!T9="","",IF('ICC Raw Data'!T9=100,"O","L"))</f>
        <v/>
      </c>
      <c r="U9" s="17" t="str">
        <f>IF('ICC Raw Data'!U9="","",IF('ICC Raw Data'!U9=100,"O","L"))</f>
        <v/>
      </c>
      <c r="V9" s="17" t="str">
        <f>IF('ICC Raw Data'!V9="","",IF('ICC Raw Data'!V9=100,"O","L"))</f>
        <v/>
      </c>
      <c r="W9" s="17" t="str">
        <f>IF('ICC Raw Data'!W9="","",IF('ICC Raw Data'!W9=100,"O","L"))</f>
        <v/>
      </c>
      <c r="X9" s="17" t="str">
        <f>IF('ICC Raw Data'!X9="","",IF('ICC Raw Data'!X9=100,"O","L"))</f>
        <v/>
      </c>
      <c r="Y9" s="17" t="str">
        <f>IF('ICC Raw Data'!Y9="","",IF('ICC Raw Data'!Y9=100,"O","L"))</f>
        <v/>
      </c>
      <c r="Z9" s="17" t="str">
        <f>IF('ICC Raw Data'!Z9="","",IF('ICC Raw Data'!Z9=100,"O","L"))</f>
        <v/>
      </c>
      <c r="AA9" s="17" t="str">
        <f>IF('ICC Raw Data'!AA9="","",IF('ICC Raw Data'!AA9=100,"O","L"))</f>
        <v/>
      </c>
      <c r="AB9" s="17" t="str">
        <f>IF('ICC Raw Data'!AB9="","",IF('ICC Raw Data'!AB9=100,"O","L"))</f>
        <v/>
      </c>
      <c r="AC9" s="17" t="str">
        <f>IF('ICC Raw Data'!AC9="","",IF('ICC Raw Data'!AC9=100,"O","L"))</f>
        <v/>
      </c>
      <c r="AD9" s="17" t="str">
        <f>IF('ICC Raw Data'!AD9="","",IF('ICC Raw Data'!AD9=100,"O","L"))</f>
        <v/>
      </c>
      <c r="AE9" s="17" t="str">
        <f>IF('ICC Raw Data'!AE9="","",IF('ICC Raw Data'!AE9=100,"O","L"))</f>
        <v/>
      </c>
      <c r="AF9" s="17" t="str">
        <f>IF('ICC Raw Data'!AF9="","",IF('ICC Raw Data'!AF9=100,"O","L"))</f>
        <v/>
      </c>
      <c r="AG9" s="17" t="str">
        <f>IF('ICC Raw Data'!AG9="","",IF('ICC Raw Data'!AG9=100,"O","L"))</f>
        <v/>
      </c>
      <c r="AH9" s="17" t="str">
        <f>IF('ICC Raw Data'!AH9="","",IF('ICC Raw Data'!AH9=100,"O","L"))</f>
        <v/>
      </c>
    </row>
    <row r="10" spans="1:34" ht="15.6">
      <c r="A10" s="11">
        <v>1159</v>
      </c>
      <c r="B10" s="20" t="s">
        <v>41</v>
      </c>
      <c r="C10" s="11">
        <v>22</v>
      </c>
      <c r="D10" s="14">
        <f t="shared" si="0"/>
        <v>0.16666666666666666</v>
      </c>
      <c r="E10" s="15">
        <f>'ICC Raw Data'!E10</f>
        <v>1</v>
      </c>
      <c r="F10" s="16">
        <v>6</v>
      </c>
      <c r="G10" s="16" t="str">
        <f>'ICC Raw Data'!G10</f>
        <v/>
      </c>
      <c r="H10" s="17" t="str">
        <f>IF('ICC Raw Data'!H10="","",IF('ICC Raw Data'!H10=100,"O","L"))</f>
        <v>O</v>
      </c>
      <c r="I10" s="17" t="str">
        <f>IF('ICC Raw Data'!I10="","",IF('ICC Raw Data'!I10=100,"O","L"))</f>
        <v/>
      </c>
      <c r="J10" s="17" t="str">
        <f>IF('ICC Raw Data'!J10="","",IF('ICC Raw Data'!J10=100,"O","L"))</f>
        <v>O</v>
      </c>
      <c r="K10" s="17" t="str">
        <f>IF('ICC Raw Data'!K10="","",IF('ICC Raw Data'!K10=100,"O","L"))</f>
        <v>O</v>
      </c>
      <c r="L10" s="17" t="str">
        <f>IF('ICC Raw Data'!L10="","",IF('ICC Raw Data'!L10=100,"O","L"))</f>
        <v>O</v>
      </c>
      <c r="M10" s="17" t="str">
        <f>IF('ICC Raw Data'!M10="","",IF('ICC Raw Data'!M10=100,"O","L"))</f>
        <v/>
      </c>
      <c r="N10" s="17" t="str">
        <f>IF('ICC Raw Data'!N10="","",IF('ICC Raw Data'!N10=100,"O","L"))</f>
        <v/>
      </c>
      <c r="O10" s="17" t="str">
        <f>IF('ICC Raw Data'!O10="","",IF('ICC Raw Data'!O10=100,"O","L"))</f>
        <v/>
      </c>
      <c r="P10" s="17" t="str">
        <f>IF('ICC Raw Data'!P10="","",IF('ICC Raw Data'!P10=100,"O","L"))</f>
        <v/>
      </c>
      <c r="Q10" s="17" t="str">
        <f>IF('ICC Raw Data'!Q10="","",IF('ICC Raw Data'!Q10=100,"O","L"))</f>
        <v/>
      </c>
      <c r="R10" s="17" t="str">
        <f>IF('ICC Raw Data'!R10="","",IF('ICC Raw Data'!R10=100,"O","L"))</f>
        <v/>
      </c>
      <c r="S10" s="17" t="str">
        <f>IF('ICC Raw Data'!S10="","",IF('ICC Raw Data'!S10=100,"O","L"))</f>
        <v/>
      </c>
      <c r="T10" s="17" t="str">
        <f>IF('ICC Raw Data'!T10="","",IF('ICC Raw Data'!T10=100,"O","L"))</f>
        <v/>
      </c>
      <c r="U10" s="17" t="str">
        <f>IF('ICC Raw Data'!U10="","",IF('ICC Raw Data'!U10=100,"O","L"))</f>
        <v/>
      </c>
      <c r="V10" s="17" t="str">
        <f>IF('ICC Raw Data'!V10="","",IF('ICC Raw Data'!V10=100,"O","L"))</f>
        <v/>
      </c>
      <c r="W10" s="17" t="str">
        <f>IF('ICC Raw Data'!W10="","",IF('ICC Raw Data'!W10=100,"O","L"))</f>
        <v/>
      </c>
      <c r="X10" s="17" t="str">
        <f>IF('ICC Raw Data'!X10="","",IF('ICC Raw Data'!X10=100,"O","L"))</f>
        <v/>
      </c>
      <c r="Y10" s="17" t="str">
        <f>IF('ICC Raw Data'!Y10="","",IF('ICC Raw Data'!Y10=100,"O","L"))</f>
        <v/>
      </c>
      <c r="Z10" s="17" t="str">
        <f>IF('ICC Raw Data'!Z10="","",IF('ICC Raw Data'!Z10=100,"O","L"))</f>
        <v/>
      </c>
      <c r="AA10" s="17" t="str">
        <f>IF('ICC Raw Data'!AA10="","",IF('ICC Raw Data'!AA10=100,"O","L"))</f>
        <v/>
      </c>
      <c r="AB10" s="17" t="str">
        <f>IF('ICC Raw Data'!AB10="","",IF('ICC Raw Data'!AB10=100,"O","L"))</f>
        <v/>
      </c>
      <c r="AC10" s="17" t="str">
        <f>IF('ICC Raw Data'!AC10="","",IF('ICC Raw Data'!AC10=100,"O","L"))</f>
        <v/>
      </c>
      <c r="AD10" s="17" t="str">
        <f>IF('ICC Raw Data'!AD10="","",IF('ICC Raw Data'!AD10=100,"O","L"))</f>
        <v/>
      </c>
      <c r="AE10" s="17" t="str">
        <f>IF('ICC Raw Data'!AE10="","",IF('ICC Raw Data'!AE10=100,"O","L"))</f>
        <v/>
      </c>
      <c r="AF10" s="17" t="str">
        <f>IF('ICC Raw Data'!AF10="","",IF('ICC Raw Data'!AF10=100,"O","L"))</f>
        <v/>
      </c>
      <c r="AG10" s="17" t="str">
        <f>IF('ICC Raw Data'!AG10="","",IF('ICC Raw Data'!AG10=100,"O","L"))</f>
        <v/>
      </c>
      <c r="AH10" s="17" t="str">
        <f>IF('ICC Raw Data'!AH10="","",IF('ICC Raw Data'!AH10=100,"O","L"))</f>
        <v/>
      </c>
    </row>
    <row r="11" spans="1:34" ht="15.6">
      <c r="A11" s="11">
        <v>1211</v>
      </c>
      <c r="B11" s="12" t="s">
        <v>42</v>
      </c>
      <c r="C11" s="13">
        <v>28</v>
      </c>
      <c r="D11" s="14">
        <f t="shared" si="0"/>
        <v>0</v>
      </c>
      <c r="E11" s="15">
        <f>'ICC Raw Data'!E11</f>
        <v>0</v>
      </c>
      <c r="F11" s="16">
        <v>13</v>
      </c>
      <c r="G11" s="16" t="str">
        <f>'ICC Raw Data'!G11</f>
        <v/>
      </c>
      <c r="H11" s="17" t="str">
        <f>IF('ICC Raw Data'!H11="","",IF('ICC Raw Data'!H11=100,"O","L"))</f>
        <v>O</v>
      </c>
      <c r="I11" s="17" t="str">
        <f>IF('ICC Raw Data'!I11="","",IF('ICC Raw Data'!I11=100,"O","L"))</f>
        <v>O</v>
      </c>
      <c r="J11" s="17" t="str">
        <f>IF('ICC Raw Data'!J11="","",IF('ICC Raw Data'!J11=100,"O","L"))</f>
        <v>L</v>
      </c>
      <c r="K11" s="17" t="str">
        <f>IF('ICC Raw Data'!K11="","",IF('ICC Raw Data'!K11=100,"O","L"))</f>
        <v>O</v>
      </c>
      <c r="L11" s="17" t="str">
        <f>IF('ICC Raw Data'!L11="","",IF('ICC Raw Data'!L11=100,"O","L"))</f>
        <v>O</v>
      </c>
      <c r="M11" s="17" t="str">
        <f>IF('ICC Raw Data'!M11="","",IF('ICC Raw Data'!M11=100,"O","L"))</f>
        <v/>
      </c>
      <c r="N11" s="17" t="str">
        <f>IF('ICC Raw Data'!N11="","",IF('ICC Raw Data'!N11=100,"O","L"))</f>
        <v/>
      </c>
      <c r="O11" s="17" t="str">
        <f>IF('ICC Raw Data'!O11="","",IF('ICC Raw Data'!O11=100,"O","L"))</f>
        <v/>
      </c>
      <c r="P11" s="17" t="str">
        <f>IF('ICC Raw Data'!P11="","",IF('ICC Raw Data'!P11=100,"O","L"))</f>
        <v/>
      </c>
      <c r="Q11" s="17" t="str">
        <f>IF('ICC Raw Data'!Q11="","",IF('ICC Raw Data'!Q11=100,"O","L"))</f>
        <v/>
      </c>
      <c r="R11" s="17" t="str">
        <f>IF('ICC Raw Data'!R11="","",IF('ICC Raw Data'!R11=100,"O","L"))</f>
        <v/>
      </c>
      <c r="S11" s="17" t="str">
        <f>IF('ICC Raw Data'!S11="","",IF('ICC Raw Data'!S11=100,"O","L"))</f>
        <v/>
      </c>
      <c r="T11" s="17" t="str">
        <f>IF('ICC Raw Data'!T11="","",IF('ICC Raw Data'!T11=100,"O","L"))</f>
        <v/>
      </c>
      <c r="U11" s="17" t="str">
        <f>IF('ICC Raw Data'!U11="","",IF('ICC Raw Data'!U11=100,"O","L"))</f>
        <v/>
      </c>
      <c r="V11" s="17" t="str">
        <f>IF('ICC Raw Data'!V11="","",IF('ICC Raw Data'!V11=100,"O","L"))</f>
        <v/>
      </c>
      <c r="W11" s="17" t="str">
        <f>IF('ICC Raw Data'!W11="","",IF('ICC Raw Data'!W11=100,"O","L"))</f>
        <v/>
      </c>
      <c r="X11" s="17" t="str">
        <f>IF('ICC Raw Data'!X11="","",IF('ICC Raw Data'!X11=100,"O","L"))</f>
        <v/>
      </c>
      <c r="Y11" s="17" t="str">
        <f>IF('ICC Raw Data'!Y11="","",IF('ICC Raw Data'!Y11=100,"O","L"))</f>
        <v/>
      </c>
      <c r="Z11" s="17" t="str">
        <f>IF('ICC Raw Data'!Z11="","",IF('ICC Raw Data'!Z11=100,"O","L"))</f>
        <v/>
      </c>
      <c r="AA11" s="17" t="str">
        <f>IF('ICC Raw Data'!AA11="","",IF('ICC Raw Data'!AA11=100,"O","L"))</f>
        <v/>
      </c>
      <c r="AB11" s="17" t="str">
        <f>IF('ICC Raw Data'!AB11="","",IF('ICC Raw Data'!AB11=100,"O","L"))</f>
        <v/>
      </c>
      <c r="AC11" s="17" t="str">
        <f>IF('ICC Raw Data'!AC11="","",IF('ICC Raw Data'!AC11=100,"O","L"))</f>
        <v/>
      </c>
      <c r="AD11" s="17" t="str">
        <f>IF('ICC Raw Data'!AD11="","",IF('ICC Raw Data'!AD11=100,"O","L"))</f>
        <v/>
      </c>
      <c r="AE11" s="17" t="str">
        <f>IF('ICC Raw Data'!AE11="","",IF('ICC Raw Data'!AE11=100,"O","L"))</f>
        <v/>
      </c>
      <c r="AF11" s="17" t="str">
        <f>IF('ICC Raw Data'!AF11="","",IF('ICC Raw Data'!AF11=100,"O","L"))</f>
        <v/>
      </c>
      <c r="AG11" s="17" t="str">
        <f>IF('ICC Raw Data'!AG11="","",IF('ICC Raw Data'!AG11=100,"O","L"))</f>
        <v/>
      </c>
      <c r="AH11" s="17" t="str">
        <f>IF('ICC Raw Data'!AH11="","",IF('ICC Raw Data'!AH11=100,"O","L"))</f>
        <v/>
      </c>
    </row>
    <row r="12" spans="1:34" ht="15.6">
      <c r="A12" s="11">
        <v>1233</v>
      </c>
      <c r="B12" s="12" t="s">
        <v>43</v>
      </c>
      <c r="C12" s="11">
        <v>16</v>
      </c>
      <c r="D12" s="14">
        <f t="shared" si="0"/>
        <v>0</v>
      </c>
      <c r="E12" s="15">
        <f>'ICC Raw Data'!E12</f>
        <v>0</v>
      </c>
      <c r="F12" s="16">
        <v>15</v>
      </c>
      <c r="G12" s="16" t="str">
        <f>'ICC Raw Data'!G12</f>
        <v/>
      </c>
      <c r="H12" s="17" t="str">
        <f>IF('ICC Raw Data'!H12="","",IF('ICC Raw Data'!H12=100,"O","L"))</f>
        <v>O</v>
      </c>
      <c r="I12" s="17" t="str">
        <f>IF('ICC Raw Data'!I12="","",IF('ICC Raw Data'!I12=100,"O","L"))</f>
        <v>L</v>
      </c>
      <c r="J12" s="17" t="str">
        <f>IF('ICC Raw Data'!J12="","",IF('ICC Raw Data'!J12=100,"O","L"))</f>
        <v>O</v>
      </c>
      <c r="K12" s="17" t="str">
        <f>IF('ICC Raw Data'!K12="","",IF('ICC Raw Data'!K12=100,"O","L"))</f>
        <v>O</v>
      </c>
      <c r="L12" s="17" t="str">
        <f>IF('ICC Raw Data'!L12="","",IF('ICC Raw Data'!L12=100,"O","L"))</f>
        <v>O</v>
      </c>
      <c r="M12" s="17" t="str">
        <f>IF('ICC Raw Data'!M12="","",IF('ICC Raw Data'!M12=100,"O","L"))</f>
        <v/>
      </c>
      <c r="N12" s="17" t="str">
        <f>IF('ICC Raw Data'!N12="","",IF('ICC Raw Data'!N12=100,"O","L"))</f>
        <v/>
      </c>
      <c r="O12" s="17" t="str">
        <f>IF('ICC Raw Data'!O12="","",IF('ICC Raw Data'!O12=100,"O","L"))</f>
        <v/>
      </c>
      <c r="P12" s="17" t="str">
        <f>IF('ICC Raw Data'!P12="","",IF('ICC Raw Data'!P12=100,"O","L"))</f>
        <v/>
      </c>
      <c r="Q12" s="17" t="str">
        <f>IF('ICC Raw Data'!Q12="","",IF('ICC Raw Data'!Q12=100,"O","L"))</f>
        <v/>
      </c>
      <c r="R12" s="17" t="str">
        <f>IF('ICC Raw Data'!R12="","",IF('ICC Raw Data'!R12=100,"O","L"))</f>
        <v/>
      </c>
      <c r="S12" s="17" t="str">
        <f>IF('ICC Raw Data'!S12="","",IF('ICC Raw Data'!S12=100,"O","L"))</f>
        <v/>
      </c>
      <c r="T12" s="17" t="str">
        <f>IF('ICC Raw Data'!T12="","",IF('ICC Raw Data'!T12=100,"O","L"))</f>
        <v/>
      </c>
      <c r="U12" s="17" t="str">
        <f>IF('ICC Raw Data'!U12="","",IF('ICC Raw Data'!U12=100,"O","L"))</f>
        <v/>
      </c>
      <c r="V12" s="17" t="str">
        <f>IF('ICC Raw Data'!V12="","",IF('ICC Raw Data'!V12=100,"O","L"))</f>
        <v/>
      </c>
      <c r="W12" s="17" t="str">
        <f>IF('ICC Raw Data'!W12="","",IF('ICC Raw Data'!W12=100,"O","L"))</f>
        <v/>
      </c>
      <c r="X12" s="17" t="str">
        <f>IF('ICC Raw Data'!X12="","",IF('ICC Raw Data'!X12=100,"O","L"))</f>
        <v/>
      </c>
      <c r="Y12" s="17" t="str">
        <f>IF('ICC Raw Data'!Y12="","",IF('ICC Raw Data'!Y12=100,"O","L"))</f>
        <v/>
      </c>
      <c r="Z12" s="17" t="str">
        <f>IF('ICC Raw Data'!Z12="","",IF('ICC Raw Data'!Z12=100,"O","L"))</f>
        <v/>
      </c>
      <c r="AA12" s="17" t="str">
        <f>IF('ICC Raw Data'!AA12="","",IF('ICC Raw Data'!AA12=100,"O","L"))</f>
        <v/>
      </c>
      <c r="AB12" s="17" t="str">
        <f>IF('ICC Raw Data'!AB12="","",IF('ICC Raw Data'!AB12=100,"O","L"))</f>
        <v/>
      </c>
      <c r="AC12" s="17" t="str">
        <f>IF('ICC Raw Data'!AC12="","",IF('ICC Raw Data'!AC12=100,"O","L"))</f>
        <v/>
      </c>
      <c r="AD12" s="17" t="str">
        <f>IF('ICC Raw Data'!AD12="","",IF('ICC Raw Data'!AD12=100,"O","L"))</f>
        <v/>
      </c>
      <c r="AE12" s="17" t="str">
        <f>IF('ICC Raw Data'!AE12="","",IF('ICC Raw Data'!AE12=100,"O","L"))</f>
        <v/>
      </c>
      <c r="AF12" s="17" t="str">
        <f>IF('ICC Raw Data'!AF12="","",IF('ICC Raw Data'!AF12=100,"O","L"))</f>
        <v/>
      </c>
      <c r="AG12" s="17" t="str">
        <f>IF('ICC Raw Data'!AG12="","",IF('ICC Raw Data'!AG12=100,"O","L"))</f>
        <v/>
      </c>
      <c r="AH12" s="17" t="str">
        <f>IF('ICC Raw Data'!AH12="","",IF('ICC Raw Data'!AH12=100,"O","L"))</f>
        <v/>
      </c>
    </row>
    <row r="13" spans="1:34" ht="15.6">
      <c r="A13" s="11">
        <v>1238</v>
      </c>
      <c r="B13" s="12" t="s">
        <v>44</v>
      </c>
      <c r="C13" s="13">
        <v>17</v>
      </c>
      <c r="D13" s="14">
        <f t="shared" si="0"/>
        <v>0</v>
      </c>
      <c r="E13" s="15">
        <f>'ICC Raw Data'!E13</f>
        <v>0</v>
      </c>
      <c r="F13" s="16">
        <v>5</v>
      </c>
      <c r="G13" s="16" t="str">
        <f>'ICC Raw Data'!G13</f>
        <v/>
      </c>
      <c r="H13" s="17" t="str">
        <f>IF('ICC Raw Data'!H13="","",IF('ICC Raw Data'!H13=100,"O","L"))</f>
        <v>L</v>
      </c>
      <c r="I13" s="17" t="str">
        <f>IF('ICC Raw Data'!I13="","",IF('ICC Raw Data'!I13=100,"O","L"))</f>
        <v/>
      </c>
      <c r="J13" s="17" t="str">
        <f>IF('ICC Raw Data'!J13="","",IF('ICC Raw Data'!J13=100,"O","L"))</f>
        <v>L</v>
      </c>
      <c r="K13" s="17" t="str">
        <f>IF('ICC Raw Data'!K13="","",IF('ICC Raw Data'!K13=100,"O","L"))</f>
        <v>O</v>
      </c>
      <c r="L13" s="17" t="str">
        <f>IF('ICC Raw Data'!L13="","",IF('ICC Raw Data'!L13=100,"O","L"))</f>
        <v>O</v>
      </c>
      <c r="M13" s="17" t="str">
        <f>IF('ICC Raw Data'!M13="","",IF('ICC Raw Data'!M13=100,"O","L"))</f>
        <v/>
      </c>
      <c r="N13" s="17" t="str">
        <f>IF('ICC Raw Data'!N13="","",IF('ICC Raw Data'!N13=100,"O","L"))</f>
        <v/>
      </c>
      <c r="O13" s="17" t="str">
        <f>IF('ICC Raw Data'!O13="","",IF('ICC Raw Data'!O13=100,"O","L"))</f>
        <v/>
      </c>
      <c r="P13" s="17" t="str">
        <f>IF('ICC Raw Data'!P13="","",IF('ICC Raw Data'!P13=100,"O","L"))</f>
        <v/>
      </c>
      <c r="Q13" s="17" t="str">
        <f>IF('ICC Raw Data'!Q13="","",IF('ICC Raw Data'!Q13=100,"O","L"))</f>
        <v/>
      </c>
      <c r="R13" s="17" t="str">
        <f>IF('ICC Raw Data'!R13="","",IF('ICC Raw Data'!R13=100,"O","L"))</f>
        <v/>
      </c>
      <c r="S13" s="17" t="str">
        <f>IF('ICC Raw Data'!S13="","",IF('ICC Raw Data'!S13=100,"O","L"))</f>
        <v/>
      </c>
      <c r="T13" s="17" t="str">
        <f>IF('ICC Raw Data'!T13="","",IF('ICC Raw Data'!T13=100,"O","L"))</f>
        <v/>
      </c>
      <c r="U13" s="17" t="str">
        <f>IF('ICC Raw Data'!U13="","",IF('ICC Raw Data'!U13=100,"O","L"))</f>
        <v/>
      </c>
      <c r="V13" s="17" t="str">
        <f>IF('ICC Raw Data'!V13="","",IF('ICC Raw Data'!V13=100,"O","L"))</f>
        <v/>
      </c>
      <c r="W13" s="17" t="str">
        <f>IF('ICC Raw Data'!W13="","",IF('ICC Raw Data'!W13=100,"O","L"))</f>
        <v/>
      </c>
      <c r="X13" s="17" t="str">
        <f>IF('ICC Raw Data'!X13="","",IF('ICC Raw Data'!X13=100,"O","L"))</f>
        <v/>
      </c>
      <c r="Y13" s="17" t="str">
        <f>IF('ICC Raw Data'!Y13="","",IF('ICC Raw Data'!Y13=100,"O","L"))</f>
        <v/>
      </c>
      <c r="Z13" s="17" t="str">
        <f>IF('ICC Raw Data'!Z13="","",IF('ICC Raw Data'!Z13=100,"O","L"))</f>
        <v/>
      </c>
      <c r="AA13" s="17" t="str">
        <f>IF('ICC Raw Data'!AA13="","",IF('ICC Raw Data'!AA13=100,"O","L"))</f>
        <v/>
      </c>
      <c r="AB13" s="17" t="str">
        <f>IF('ICC Raw Data'!AB13="","",IF('ICC Raw Data'!AB13=100,"O","L"))</f>
        <v/>
      </c>
      <c r="AC13" s="17" t="str">
        <f>IF('ICC Raw Data'!AC13="","",IF('ICC Raw Data'!AC13=100,"O","L"))</f>
        <v/>
      </c>
      <c r="AD13" s="17" t="str">
        <f>IF('ICC Raw Data'!AD13="","",IF('ICC Raw Data'!AD13=100,"O","L"))</f>
        <v/>
      </c>
      <c r="AE13" s="17" t="str">
        <f>IF('ICC Raw Data'!AE13="","",IF('ICC Raw Data'!AE13=100,"O","L"))</f>
        <v/>
      </c>
      <c r="AF13" s="17" t="str">
        <f>IF('ICC Raw Data'!AF13="","",IF('ICC Raw Data'!AF13=100,"O","L"))</f>
        <v/>
      </c>
      <c r="AG13" s="17" t="str">
        <f>IF('ICC Raw Data'!AG13="","",IF('ICC Raw Data'!AG13=100,"O","L"))</f>
        <v/>
      </c>
      <c r="AH13" s="17" t="str">
        <f>IF('ICC Raw Data'!AH13="","",IF('ICC Raw Data'!AH13=100,"O","L"))</f>
        <v/>
      </c>
    </row>
    <row r="14" spans="1:34" ht="15.6">
      <c r="A14" s="11">
        <v>1309</v>
      </c>
      <c r="B14" s="12" t="s">
        <v>45</v>
      </c>
      <c r="C14" s="13">
        <v>15</v>
      </c>
      <c r="D14" s="14">
        <f t="shared" si="0"/>
        <v>0</v>
      </c>
      <c r="E14" s="15">
        <f>'ICC Raw Data'!E14</f>
        <v>0</v>
      </c>
      <c r="F14" s="16">
        <v>5</v>
      </c>
      <c r="G14" s="16" t="str">
        <f>'ICC Raw Data'!G14</f>
        <v/>
      </c>
      <c r="H14" s="17" t="str">
        <f>IF('ICC Raw Data'!H14="","",IF('ICC Raw Data'!H14=100,"O","L"))</f>
        <v/>
      </c>
      <c r="I14" s="17" t="str">
        <f>IF('ICC Raw Data'!I14="","",IF('ICC Raw Data'!I14=100,"O","L"))</f>
        <v/>
      </c>
      <c r="J14" s="17" t="str">
        <f>IF('ICC Raw Data'!J14="","",IF('ICC Raw Data'!J14=100,"O","L"))</f>
        <v/>
      </c>
      <c r="K14" s="17" t="str">
        <f>IF('ICC Raw Data'!K14="","",IF('ICC Raw Data'!K14=100,"O","L"))</f>
        <v/>
      </c>
      <c r="L14" s="17" t="str">
        <f>IF('ICC Raw Data'!L14="","",IF('ICC Raw Data'!L14=100,"O","L"))</f>
        <v>L</v>
      </c>
      <c r="M14" s="17" t="str">
        <f>IF('ICC Raw Data'!M14="","",IF('ICC Raw Data'!M14=100,"O","L"))</f>
        <v/>
      </c>
      <c r="N14" s="17" t="str">
        <f>IF('ICC Raw Data'!N14="","",IF('ICC Raw Data'!N14=100,"O","L"))</f>
        <v/>
      </c>
      <c r="O14" s="17" t="str">
        <f>IF('ICC Raw Data'!O14="","",IF('ICC Raw Data'!O14=100,"O","L"))</f>
        <v/>
      </c>
      <c r="P14" s="17" t="str">
        <f>IF('ICC Raw Data'!P14="","",IF('ICC Raw Data'!P14=100,"O","L"))</f>
        <v/>
      </c>
      <c r="Q14" s="17" t="str">
        <f>IF('ICC Raw Data'!Q14="","",IF('ICC Raw Data'!Q14=100,"O","L"))</f>
        <v/>
      </c>
      <c r="R14" s="17" t="str">
        <f>IF('ICC Raw Data'!R14="","",IF('ICC Raw Data'!R14=100,"O","L"))</f>
        <v/>
      </c>
      <c r="S14" s="17" t="str">
        <f>IF('ICC Raw Data'!S14="","",IF('ICC Raw Data'!S14=100,"O","L"))</f>
        <v/>
      </c>
      <c r="T14" s="17" t="str">
        <f>IF('ICC Raw Data'!T14="","",IF('ICC Raw Data'!T14=100,"O","L"))</f>
        <v/>
      </c>
      <c r="U14" s="17" t="str">
        <f>IF('ICC Raw Data'!U14="","",IF('ICC Raw Data'!U14=100,"O","L"))</f>
        <v/>
      </c>
      <c r="V14" s="17" t="str">
        <f>IF('ICC Raw Data'!V14="","",IF('ICC Raw Data'!V14=100,"O","L"))</f>
        <v/>
      </c>
      <c r="W14" s="17" t="str">
        <f>IF('ICC Raw Data'!W14="","",IF('ICC Raw Data'!W14=100,"O","L"))</f>
        <v/>
      </c>
      <c r="X14" s="17" t="str">
        <f>IF('ICC Raw Data'!X14="","",IF('ICC Raw Data'!X14=100,"O","L"))</f>
        <v/>
      </c>
      <c r="Y14" s="17" t="str">
        <f>IF('ICC Raw Data'!Y14="","",IF('ICC Raw Data'!Y14=100,"O","L"))</f>
        <v/>
      </c>
      <c r="Z14" s="17" t="str">
        <f>IF('ICC Raw Data'!Z14="","",IF('ICC Raw Data'!Z14=100,"O","L"))</f>
        <v/>
      </c>
      <c r="AA14" s="17" t="str">
        <f>IF('ICC Raw Data'!AA14="","",IF('ICC Raw Data'!AA14=100,"O","L"))</f>
        <v/>
      </c>
      <c r="AB14" s="17" t="str">
        <f>IF('ICC Raw Data'!AB14="","",IF('ICC Raw Data'!AB14=100,"O","L"))</f>
        <v/>
      </c>
      <c r="AC14" s="17" t="str">
        <f>IF('ICC Raw Data'!AC14="","",IF('ICC Raw Data'!AC14=100,"O","L"))</f>
        <v/>
      </c>
      <c r="AD14" s="17" t="str">
        <f>IF('ICC Raw Data'!AD14="","",IF('ICC Raw Data'!AD14=100,"O","L"))</f>
        <v/>
      </c>
      <c r="AE14" s="17" t="str">
        <f>IF('ICC Raw Data'!AE14="","",IF('ICC Raw Data'!AE14=100,"O","L"))</f>
        <v/>
      </c>
      <c r="AF14" s="17" t="str">
        <f>IF('ICC Raw Data'!AF14="","",IF('ICC Raw Data'!AF14=100,"O","L"))</f>
        <v/>
      </c>
      <c r="AG14" s="17" t="str">
        <f>IF('ICC Raw Data'!AG14="","",IF('ICC Raw Data'!AG14=100,"O","L"))</f>
        <v/>
      </c>
      <c r="AH14" s="17" t="str">
        <f>IF('ICC Raw Data'!AH14="","",IF('ICC Raw Data'!AH14=100,"O","L"))</f>
        <v/>
      </c>
    </row>
    <row r="15" spans="1:34" ht="15.6">
      <c r="A15" s="11">
        <v>1312</v>
      </c>
      <c r="B15" s="12" t="s">
        <v>46</v>
      </c>
      <c r="C15" s="21">
        <v>21</v>
      </c>
      <c r="D15" s="14">
        <f t="shared" si="0"/>
        <v>0.4</v>
      </c>
      <c r="E15" s="15">
        <f>'ICC Raw Data'!E15</f>
        <v>2</v>
      </c>
      <c r="F15" s="16">
        <v>5</v>
      </c>
      <c r="G15" s="16">
        <f>'ICC Raw Data'!G15</f>
        <v>25</v>
      </c>
      <c r="H15" s="17" t="str">
        <f>IF('ICC Raw Data'!H15="","",IF('ICC Raw Data'!H15=100,"O","L"))</f>
        <v>L</v>
      </c>
      <c r="I15" s="17" t="str">
        <f>IF('ICC Raw Data'!I15="","",IF('ICC Raw Data'!I15=100,"O","L"))</f>
        <v/>
      </c>
      <c r="J15" s="17" t="str">
        <f>IF('ICC Raw Data'!J15="","",IF('ICC Raw Data'!J15=100,"O","L"))</f>
        <v>L</v>
      </c>
      <c r="K15" s="17" t="str">
        <f>IF('ICC Raw Data'!K15="","",IF('ICC Raw Data'!K15=100,"O","L"))</f>
        <v/>
      </c>
      <c r="L15" s="17" t="str">
        <f>IF('ICC Raw Data'!L15="","",IF('ICC Raw Data'!L15=100,"O","L"))</f>
        <v>O</v>
      </c>
      <c r="M15" s="17" t="str">
        <f>IF('ICC Raw Data'!M15="","",IF('ICC Raw Data'!M15=100,"O","L"))</f>
        <v/>
      </c>
      <c r="N15" s="17" t="str">
        <f>IF('ICC Raw Data'!N15="","",IF('ICC Raw Data'!N15=100,"O","L"))</f>
        <v/>
      </c>
      <c r="O15" s="17" t="str">
        <f>IF('ICC Raw Data'!O15="","",IF('ICC Raw Data'!O15=100,"O","L"))</f>
        <v/>
      </c>
      <c r="P15" s="17" t="str">
        <f>IF('ICC Raw Data'!P15="","",IF('ICC Raw Data'!P15=100,"O","L"))</f>
        <v/>
      </c>
      <c r="Q15" s="17" t="str">
        <f>IF('ICC Raw Data'!Q15="","",IF('ICC Raw Data'!Q15=100,"O","L"))</f>
        <v/>
      </c>
      <c r="R15" s="17" t="str">
        <f>IF('ICC Raw Data'!R15="","",IF('ICC Raw Data'!R15=100,"O","L"))</f>
        <v/>
      </c>
      <c r="S15" s="17" t="str">
        <f>IF('ICC Raw Data'!S15="","",IF('ICC Raw Data'!S15=100,"O","L"))</f>
        <v/>
      </c>
      <c r="T15" s="17" t="str">
        <f>IF('ICC Raw Data'!T15="","",IF('ICC Raw Data'!T15=100,"O","L"))</f>
        <v/>
      </c>
      <c r="U15" s="17" t="str">
        <f>IF('ICC Raw Data'!U15="","",IF('ICC Raw Data'!U15=100,"O","L"))</f>
        <v/>
      </c>
      <c r="V15" s="17" t="str">
        <f>IF('ICC Raw Data'!V15="","",IF('ICC Raw Data'!V15=100,"O","L"))</f>
        <v/>
      </c>
      <c r="W15" s="17" t="str">
        <f>IF('ICC Raw Data'!W15="","",IF('ICC Raw Data'!W15=100,"O","L"))</f>
        <v/>
      </c>
      <c r="X15" s="17" t="str">
        <f>IF('ICC Raw Data'!X15="","",IF('ICC Raw Data'!X15=100,"O","L"))</f>
        <v/>
      </c>
      <c r="Y15" s="17" t="str">
        <f>IF('ICC Raw Data'!Y15="","",IF('ICC Raw Data'!Y15=100,"O","L"))</f>
        <v/>
      </c>
      <c r="Z15" s="17" t="str">
        <f>IF('ICC Raw Data'!Z15="","",IF('ICC Raw Data'!Z15=100,"O","L"))</f>
        <v/>
      </c>
      <c r="AA15" s="17" t="str">
        <f>IF('ICC Raw Data'!AA15="","",IF('ICC Raw Data'!AA15=100,"O","L"))</f>
        <v/>
      </c>
      <c r="AB15" s="17" t="str">
        <f>IF('ICC Raw Data'!AB15="","",IF('ICC Raw Data'!AB15=100,"O","L"))</f>
        <v/>
      </c>
      <c r="AC15" s="17" t="str">
        <f>IF('ICC Raw Data'!AC15="","",IF('ICC Raw Data'!AC15=100,"O","L"))</f>
        <v/>
      </c>
      <c r="AD15" s="17" t="str">
        <f>IF('ICC Raw Data'!AD15="","",IF('ICC Raw Data'!AD15=100,"O","L"))</f>
        <v/>
      </c>
      <c r="AE15" s="17" t="str">
        <f>IF('ICC Raw Data'!AE15="","",IF('ICC Raw Data'!AE15=100,"O","L"))</f>
        <v/>
      </c>
      <c r="AF15" s="17" t="str">
        <f>IF('ICC Raw Data'!AF15="","",IF('ICC Raw Data'!AF15=100,"O","L"))</f>
        <v/>
      </c>
      <c r="AG15" s="17" t="str">
        <f>IF('ICC Raw Data'!AG15="","",IF('ICC Raw Data'!AG15=100,"O","L"))</f>
        <v/>
      </c>
      <c r="AH15" s="17" t="str">
        <f>IF('ICC Raw Data'!AH15="","",IF('ICC Raw Data'!AH15=100,"O","L"))</f>
        <v/>
      </c>
    </row>
    <row r="16" spans="1:34" ht="15.6">
      <c r="A16" s="11">
        <v>1336</v>
      </c>
      <c r="B16" s="12" t="s">
        <v>47</v>
      </c>
      <c r="C16" s="13">
        <v>7</v>
      </c>
      <c r="D16" s="14">
        <f t="shared" si="0"/>
        <v>0</v>
      </c>
      <c r="E16" s="15">
        <f>'ICC Raw Data'!E16</f>
        <v>0</v>
      </c>
      <c r="F16" s="16">
        <v>5</v>
      </c>
      <c r="G16" s="16" t="str">
        <f>'ICC Raw Data'!G16</f>
        <v/>
      </c>
      <c r="H16" s="17" t="str">
        <f>IF('ICC Raw Data'!H16="","",IF('ICC Raw Data'!H16=100,"O","L"))</f>
        <v>O</v>
      </c>
      <c r="I16" s="17" t="str">
        <f>IF('ICC Raw Data'!I16="","",IF('ICC Raw Data'!I16=100,"O","L"))</f>
        <v/>
      </c>
      <c r="J16" s="17" t="str">
        <f>IF('ICC Raw Data'!J16="","",IF('ICC Raw Data'!J16=100,"O","L"))</f>
        <v>L</v>
      </c>
      <c r="K16" s="17" t="str">
        <f>IF('ICC Raw Data'!K16="","",IF('ICC Raw Data'!K16=100,"O","L"))</f>
        <v>O</v>
      </c>
      <c r="L16" s="17" t="str">
        <f>IF('ICC Raw Data'!L16="","",IF('ICC Raw Data'!L16=100,"O","L"))</f>
        <v>O</v>
      </c>
      <c r="M16" s="17" t="str">
        <f>IF('ICC Raw Data'!M16="","",IF('ICC Raw Data'!M16=100,"O","L"))</f>
        <v/>
      </c>
      <c r="N16" s="17" t="str">
        <f>IF('ICC Raw Data'!N16="","",IF('ICC Raw Data'!N16=100,"O","L"))</f>
        <v/>
      </c>
      <c r="O16" s="17" t="str">
        <f>IF('ICC Raw Data'!O16="","",IF('ICC Raw Data'!O16=100,"O","L"))</f>
        <v/>
      </c>
      <c r="P16" s="17" t="str">
        <f>IF('ICC Raw Data'!P16="","",IF('ICC Raw Data'!P16=100,"O","L"))</f>
        <v/>
      </c>
      <c r="Q16" s="17" t="str">
        <f>IF('ICC Raw Data'!Q16="","",IF('ICC Raw Data'!Q16=100,"O","L"))</f>
        <v/>
      </c>
      <c r="R16" s="17" t="str">
        <f>IF('ICC Raw Data'!R16="","",IF('ICC Raw Data'!R16=100,"O","L"))</f>
        <v/>
      </c>
      <c r="S16" s="17" t="str">
        <f>IF('ICC Raw Data'!S16="","",IF('ICC Raw Data'!S16=100,"O","L"))</f>
        <v/>
      </c>
      <c r="T16" s="17" t="str">
        <f>IF('ICC Raw Data'!T16="","",IF('ICC Raw Data'!T16=100,"O","L"))</f>
        <v/>
      </c>
      <c r="U16" s="17" t="str">
        <f>IF('ICC Raw Data'!U16="","",IF('ICC Raw Data'!U16=100,"O","L"))</f>
        <v/>
      </c>
      <c r="V16" s="17" t="str">
        <f>IF('ICC Raw Data'!V16="","",IF('ICC Raw Data'!V16=100,"O","L"))</f>
        <v/>
      </c>
      <c r="W16" s="17" t="str">
        <f>IF('ICC Raw Data'!W16="","",IF('ICC Raw Data'!W16=100,"O","L"))</f>
        <v/>
      </c>
      <c r="X16" s="17" t="str">
        <f>IF('ICC Raw Data'!X16="","",IF('ICC Raw Data'!X16=100,"O","L"))</f>
        <v/>
      </c>
      <c r="Y16" s="17" t="str">
        <f>IF('ICC Raw Data'!Y16="","",IF('ICC Raw Data'!Y16=100,"O","L"))</f>
        <v/>
      </c>
      <c r="Z16" s="17" t="str">
        <f>IF('ICC Raw Data'!Z16="","",IF('ICC Raw Data'!Z16=100,"O","L"))</f>
        <v/>
      </c>
      <c r="AA16" s="17" t="str">
        <f>IF('ICC Raw Data'!AA16="","",IF('ICC Raw Data'!AA16=100,"O","L"))</f>
        <v/>
      </c>
      <c r="AB16" s="17" t="str">
        <f>IF('ICC Raw Data'!AB16="","",IF('ICC Raw Data'!AB16=100,"O","L"))</f>
        <v/>
      </c>
      <c r="AC16" s="17" t="str">
        <f>IF('ICC Raw Data'!AC16="","",IF('ICC Raw Data'!AC16=100,"O","L"))</f>
        <v/>
      </c>
      <c r="AD16" s="17" t="str">
        <f>IF('ICC Raw Data'!AD16="","",IF('ICC Raw Data'!AD16=100,"O","L"))</f>
        <v/>
      </c>
      <c r="AE16" s="17" t="str">
        <f>IF('ICC Raw Data'!AE16="","",IF('ICC Raw Data'!AE16=100,"O","L"))</f>
        <v/>
      </c>
      <c r="AF16" s="17" t="str">
        <f>IF('ICC Raw Data'!AF16="","",IF('ICC Raw Data'!AF16=100,"O","L"))</f>
        <v/>
      </c>
      <c r="AG16" s="17" t="str">
        <f>IF('ICC Raw Data'!AG16="","",IF('ICC Raw Data'!AG16=100,"O","L"))</f>
        <v/>
      </c>
      <c r="AH16" s="17" t="str">
        <f>IF('ICC Raw Data'!AH16="","",IF('ICC Raw Data'!AH16=100,"O","L"))</f>
        <v/>
      </c>
    </row>
    <row r="17" spans="1:34" ht="15.6">
      <c r="A17" s="11">
        <v>1497</v>
      </c>
      <c r="B17" s="12" t="s">
        <v>48</v>
      </c>
      <c r="C17" s="11">
        <v>13</v>
      </c>
      <c r="D17" s="14">
        <f t="shared" si="0"/>
        <v>6.6666666666666666E-2</v>
      </c>
      <c r="E17" s="15">
        <f>'ICC Raw Data'!E17</f>
        <v>1</v>
      </c>
      <c r="F17" s="16">
        <v>15</v>
      </c>
      <c r="G17" s="16" t="str">
        <f>'ICC Raw Data'!G17</f>
        <v/>
      </c>
      <c r="H17" s="17" t="str">
        <f>IF('ICC Raw Data'!H17="","",IF('ICC Raw Data'!H17=100,"O","L"))</f>
        <v>O</v>
      </c>
      <c r="I17" s="17" t="str">
        <f>IF('ICC Raw Data'!I17="","",IF('ICC Raw Data'!I17=100,"O","L"))</f>
        <v>O</v>
      </c>
      <c r="J17" s="17" t="str">
        <f>IF('ICC Raw Data'!J17="","",IF('ICC Raw Data'!J17=100,"O","L"))</f>
        <v>O</v>
      </c>
      <c r="K17" s="17" t="str">
        <f>IF('ICC Raw Data'!K17="","",IF('ICC Raw Data'!K17=100,"O","L"))</f>
        <v>L</v>
      </c>
      <c r="L17" s="17" t="str">
        <f>IF('ICC Raw Data'!L17="","",IF('ICC Raw Data'!L17=100,"O","L"))</f>
        <v>O</v>
      </c>
      <c r="M17" s="17" t="str">
        <f>IF('ICC Raw Data'!M17="","",IF('ICC Raw Data'!M17=100,"O","L"))</f>
        <v>O</v>
      </c>
      <c r="N17" s="17" t="str">
        <f>IF('ICC Raw Data'!N17="","",IF('ICC Raw Data'!N17=100,"O","L"))</f>
        <v/>
      </c>
      <c r="O17" s="17" t="str">
        <f>IF('ICC Raw Data'!O17="","",IF('ICC Raw Data'!O17=100,"O","L"))</f>
        <v/>
      </c>
      <c r="P17" s="17" t="str">
        <f>IF('ICC Raw Data'!P17="","",IF('ICC Raw Data'!P17=100,"O","L"))</f>
        <v/>
      </c>
      <c r="Q17" s="17" t="str">
        <f>IF('ICC Raw Data'!Q17="","",IF('ICC Raw Data'!Q17=100,"O","L"))</f>
        <v/>
      </c>
      <c r="R17" s="17" t="str">
        <f>IF('ICC Raw Data'!R17="","",IF('ICC Raw Data'!R17=100,"O","L"))</f>
        <v/>
      </c>
      <c r="S17" s="17" t="str">
        <f>IF('ICC Raw Data'!S17="","",IF('ICC Raw Data'!S17=100,"O","L"))</f>
        <v/>
      </c>
      <c r="T17" s="17" t="str">
        <f>IF('ICC Raw Data'!T17="","",IF('ICC Raw Data'!T17=100,"O","L"))</f>
        <v/>
      </c>
      <c r="U17" s="17" t="str">
        <f>IF('ICC Raw Data'!U17="","",IF('ICC Raw Data'!U17=100,"O","L"))</f>
        <v/>
      </c>
      <c r="V17" s="17" t="str">
        <f>IF('ICC Raw Data'!V17="","",IF('ICC Raw Data'!V17=100,"O","L"))</f>
        <v/>
      </c>
      <c r="W17" s="17" t="str">
        <f>IF('ICC Raw Data'!W17="","",IF('ICC Raw Data'!W17=100,"O","L"))</f>
        <v/>
      </c>
      <c r="X17" s="17" t="str">
        <f>IF('ICC Raw Data'!X17="","",IF('ICC Raw Data'!X17=100,"O","L"))</f>
        <v/>
      </c>
      <c r="Y17" s="17" t="str">
        <f>IF('ICC Raw Data'!Y17="","",IF('ICC Raw Data'!Y17=100,"O","L"))</f>
        <v/>
      </c>
      <c r="Z17" s="17" t="str">
        <f>IF('ICC Raw Data'!Z17="","",IF('ICC Raw Data'!Z17=100,"O","L"))</f>
        <v/>
      </c>
      <c r="AA17" s="17" t="str">
        <f>IF('ICC Raw Data'!AA17="","",IF('ICC Raw Data'!AA17=100,"O","L"))</f>
        <v/>
      </c>
      <c r="AB17" s="17" t="str">
        <f>IF('ICC Raw Data'!AB17="","",IF('ICC Raw Data'!AB17=100,"O","L"))</f>
        <v/>
      </c>
      <c r="AC17" s="17" t="str">
        <f>IF('ICC Raw Data'!AC17="","",IF('ICC Raw Data'!AC17=100,"O","L"))</f>
        <v/>
      </c>
      <c r="AD17" s="17" t="str">
        <f>IF('ICC Raw Data'!AD17="","",IF('ICC Raw Data'!AD17=100,"O","L"))</f>
        <v/>
      </c>
      <c r="AE17" s="17" t="str">
        <f>IF('ICC Raw Data'!AE17="","",IF('ICC Raw Data'!AE17=100,"O","L"))</f>
        <v/>
      </c>
      <c r="AF17" s="17" t="str">
        <f>IF('ICC Raw Data'!AF17="","",IF('ICC Raw Data'!AF17=100,"O","L"))</f>
        <v/>
      </c>
      <c r="AG17" s="17" t="str">
        <f>IF('ICC Raw Data'!AG17="","",IF('ICC Raw Data'!AG17=100,"O","L"))</f>
        <v/>
      </c>
      <c r="AH17" s="17" t="str">
        <f>IF('ICC Raw Data'!AH17="","",IF('ICC Raw Data'!AH17=100,"O","L"))</f>
        <v/>
      </c>
    </row>
    <row r="18" spans="1:34" ht="15.6">
      <c r="A18" s="11">
        <v>1708</v>
      </c>
      <c r="B18" s="12" t="s">
        <v>49</v>
      </c>
      <c r="C18" s="11">
        <v>12</v>
      </c>
      <c r="D18" s="14">
        <f t="shared" si="0"/>
        <v>0</v>
      </c>
      <c r="E18" s="15">
        <f>'ICC Raw Data'!E18</f>
        <v>0</v>
      </c>
      <c r="F18" s="16">
        <v>7</v>
      </c>
      <c r="G18" s="16" t="str">
        <f>'ICC Raw Data'!G18</f>
        <v/>
      </c>
      <c r="H18" s="17" t="str">
        <f>IF('ICC Raw Data'!H18="","",IF('ICC Raw Data'!H18=100,"O","L"))</f>
        <v>O</v>
      </c>
      <c r="I18" s="17" t="str">
        <f>IF('ICC Raw Data'!I18="","",IF('ICC Raw Data'!I18=100,"O","L"))</f>
        <v>O</v>
      </c>
      <c r="J18" s="17" t="str">
        <f>IF('ICC Raw Data'!J18="","",IF('ICC Raw Data'!J18=100,"O","L"))</f>
        <v>O</v>
      </c>
      <c r="K18" s="17" t="str">
        <f>IF('ICC Raw Data'!K18="","",IF('ICC Raw Data'!K18=100,"O","L"))</f>
        <v>O</v>
      </c>
      <c r="L18" s="17" t="str">
        <f>IF('ICC Raw Data'!L18="","",IF('ICC Raw Data'!L18=100,"O","L"))</f>
        <v>O</v>
      </c>
      <c r="M18" s="17" t="str">
        <f>IF('ICC Raw Data'!M18="","",IF('ICC Raw Data'!M18=100,"O","L"))</f>
        <v/>
      </c>
      <c r="N18" s="17" t="str">
        <f>IF('ICC Raw Data'!N18="","",IF('ICC Raw Data'!N18=100,"O","L"))</f>
        <v/>
      </c>
      <c r="O18" s="17" t="str">
        <f>IF('ICC Raw Data'!O18="","",IF('ICC Raw Data'!O18=100,"O","L"))</f>
        <v/>
      </c>
      <c r="P18" s="17" t="str">
        <f>IF('ICC Raw Data'!P18="","",IF('ICC Raw Data'!P18=100,"O","L"))</f>
        <v/>
      </c>
      <c r="Q18" s="17" t="str">
        <f>IF('ICC Raw Data'!Q18="","",IF('ICC Raw Data'!Q18=100,"O","L"))</f>
        <v/>
      </c>
      <c r="R18" s="17" t="str">
        <f>IF('ICC Raw Data'!R18="","",IF('ICC Raw Data'!R18=100,"O","L"))</f>
        <v/>
      </c>
      <c r="S18" s="17" t="str">
        <f>IF('ICC Raw Data'!S18="","",IF('ICC Raw Data'!S18=100,"O","L"))</f>
        <v/>
      </c>
      <c r="T18" s="17" t="str">
        <f>IF('ICC Raw Data'!T18="","",IF('ICC Raw Data'!T18=100,"O","L"))</f>
        <v/>
      </c>
      <c r="U18" s="17" t="str">
        <f>IF('ICC Raw Data'!U18="","",IF('ICC Raw Data'!U18=100,"O","L"))</f>
        <v/>
      </c>
      <c r="V18" s="17" t="str">
        <f>IF('ICC Raw Data'!V18="","",IF('ICC Raw Data'!V18=100,"O","L"))</f>
        <v/>
      </c>
      <c r="W18" s="17" t="str">
        <f>IF('ICC Raw Data'!W18="","",IF('ICC Raw Data'!W18=100,"O","L"))</f>
        <v/>
      </c>
      <c r="X18" s="17" t="str">
        <f>IF('ICC Raw Data'!X18="","",IF('ICC Raw Data'!X18=100,"O","L"))</f>
        <v/>
      </c>
      <c r="Y18" s="17" t="str">
        <f>IF('ICC Raw Data'!Y18="","",IF('ICC Raw Data'!Y18=100,"O","L"))</f>
        <v/>
      </c>
      <c r="Z18" s="17" t="str">
        <f>IF('ICC Raw Data'!Z18="","",IF('ICC Raw Data'!Z18=100,"O","L"))</f>
        <v/>
      </c>
      <c r="AA18" s="17" t="str">
        <f>IF('ICC Raw Data'!AA18="","",IF('ICC Raw Data'!AA18=100,"O","L"))</f>
        <v/>
      </c>
      <c r="AB18" s="17" t="str">
        <f>IF('ICC Raw Data'!AB18="","",IF('ICC Raw Data'!AB18=100,"O","L"))</f>
        <v/>
      </c>
      <c r="AC18" s="17" t="str">
        <f>IF('ICC Raw Data'!AC18="","",IF('ICC Raw Data'!AC18=100,"O","L"))</f>
        <v/>
      </c>
      <c r="AD18" s="17" t="str">
        <f>IF('ICC Raw Data'!AD18="","",IF('ICC Raw Data'!AD18=100,"O","L"))</f>
        <v/>
      </c>
      <c r="AE18" s="17" t="str">
        <f>IF('ICC Raw Data'!AE18="","",IF('ICC Raw Data'!AE18=100,"O","L"))</f>
        <v/>
      </c>
      <c r="AF18" s="17" t="str">
        <f>IF('ICC Raw Data'!AF18="","",IF('ICC Raw Data'!AF18=100,"O","L"))</f>
        <v/>
      </c>
      <c r="AG18" s="17" t="str">
        <f>IF('ICC Raw Data'!AG18="","",IF('ICC Raw Data'!AG18=100,"O","L"))</f>
        <v/>
      </c>
      <c r="AH18" s="17" t="str">
        <f>IF('ICC Raw Data'!AH18="","",IF('ICC Raw Data'!AH18=100,"O","L"))</f>
        <v/>
      </c>
    </row>
    <row r="19" spans="1:34" ht="15.6">
      <c r="A19" s="11">
        <v>1717</v>
      </c>
      <c r="B19" s="12" t="s">
        <v>50</v>
      </c>
      <c r="C19" s="11">
        <v>36</v>
      </c>
      <c r="D19" s="14">
        <f t="shared" si="0"/>
        <v>0</v>
      </c>
      <c r="E19" s="15">
        <f>'ICC Raw Data'!E19</f>
        <v>0</v>
      </c>
      <c r="F19" s="16">
        <v>15</v>
      </c>
      <c r="G19" s="16" t="str">
        <f>'ICC Raw Data'!G19</f>
        <v/>
      </c>
      <c r="H19" s="17" t="str">
        <f>IF('ICC Raw Data'!H19="","",IF('ICC Raw Data'!H19=100,"O","L"))</f>
        <v/>
      </c>
      <c r="I19" s="17" t="str">
        <f>IF('ICC Raw Data'!I19="","",IF('ICC Raw Data'!I19=100,"O","L"))</f>
        <v/>
      </c>
      <c r="J19" s="17" t="str">
        <f>IF('ICC Raw Data'!J19="","",IF('ICC Raw Data'!J19=100,"O","L"))</f>
        <v/>
      </c>
      <c r="K19" s="17" t="str">
        <f>IF('ICC Raw Data'!K19="","",IF('ICC Raw Data'!K19=100,"O","L"))</f>
        <v/>
      </c>
      <c r="L19" s="17" t="str">
        <f>IF('ICC Raw Data'!L19="","",IF('ICC Raw Data'!L19=100,"O","L"))</f>
        <v/>
      </c>
      <c r="M19" s="17" t="str">
        <f>IF('ICC Raw Data'!M19="","",IF('ICC Raw Data'!M19=100,"O","L"))</f>
        <v/>
      </c>
      <c r="N19" s="17" t="str">
        <f>IF('ICC Raw Data'!N19="","",IF('ICC Raw Data'!N19=100,"O","L"))</f>
        <v/>
      </c>
      <c r="O19" s="17" t="str">
        <f>IF('ICC Raw Data'!O19="","",IF('ICC Raw Data'!O19=100,"O","L"))</f>
        <v/>
      </c>
      <c r="P19" s="17" t="str">
        <f>IF('ICC Raw Data'!P19="","",IF('ICC Raw Data'!P19=100,"O","L"))</f>
        <v/>
      </c>
      <c r="Q19" s="17" t="str">
        <f>IF('ICC Raw Data'!Q19="","",IF('ICC Raw Data'!Q19=100,"O","L"))</f>
        <v/>
      </c>
      <c r="R19" s="17" t="str">
        <f>IF('ICC Raw Data'!R19="","",IF('ICC Raw Data'!R19=100,"O","L"))</f>
        <v/>
      </c>
      <c r="S19" s="17" t="str">
        <f>IF('ICC Raw Data'!S19="","",IF('ICC Raw Data'!S19=100,"O","L"))</f>
        <v/>
      </c>
      <c r="T19" s="17" t="str">
        <f>IF('ICC Raw Data'!T19="","",IF('ICC Raw Data'!T19=100,"O","L"))</f>
        <v/>
      </c>
      <c r="U19" s="17" t="str">
        <f>IF('ICC Raw Data'!U19="","",IF('ICC Raw Data'!U19=100,"O","L"))</f>
        <v/>
      </c>
      <c r="V19" s="17" t="str">
        <f>IF('ICC Raw Data'!V19="","",IF('ICC Raw Data'!V19=100,"O","L"))</f>
        <v/>
      </c>
      <c r="W19" s="17" t="str">
        <f>IF('ICC Raw Data'!W19="","",IF('ICC Raw Data'!W19=100,"O","L"))</f>
        <v/>
      </c>
      <c r="X19" s="17" t="str">
        <f>IF('ICC Raw Data'!X19="","",IF('ICC Raw Data'!X19=100,"O","L"))</f>
        <v/>
      </c>
      <c r="Y19" s="17" t="str">
        <f>IF('ICC Raw Data'!Y19="","",IF('ICC Raw Data'!Y19=100,"O","L"))</f>
        <v/>
      </c>
      <c r="Z19" s="17" t="str">
        <f>IF('ICC Raw Data'!Z19="","",IF('ICC Raw Data'!Z19=100,"O","L"))</f>
        <v/>
      </c>
      <c r="AA19" s="17" t="str">
        <f>IF('ICC Raw Data'!AA19="","",IF('ICC Raw Data'!AA19=100,"O","L"))</f>
        <v/>
      </c>
      <c r="AB19" s="17" t="str">
        <f>IF('ICC Raw Data'!AB19="","",IF('ICC Raw Data'!AB19=100,"O","L"))</f>
        <v/>
      </c>
      <c r="AC19" s="17" t="str">
        <f>IF('ICC Raw Data'!AC19="","",IF('ICC Raw Data'!AC19=100,"O","L"))</f>
        <v/>
      </c>
      <c r="AD19" s="17" t="str">
        <f>IF('ICC Raw Data'!AD19="","",IF('ICC Raw Data'!AD19=100,"O","L"))</f>
        <v/>
      </c>
      <c r="AE19" s="17" t="str">
        <f>IF('ICC Raw Data'!AE19="","",IF('ICC Raw Data'!AE19=100,"O","L"))</f>
        <v/>
      </c>
      <c r="AF19" s="17" t="str">
        <f>IF('ICC Raw Data'!AF19="","",IF('ICC Raw Data'!AF19=100,"O","L"))</f>
        <v/>
      </c>
      <c r="AG19" s="17" t="str">
        <f>IF('ICC Raw Data'!AG19="","",IF('ICC Raw Data'!AG19=100,"O","L"))</f>
        <v/>
      </c>
      <c r="AH19" s="17" t="str">
        <f>IF('ICC Raw Data'!AH19="","",IF('ICC Raw Data'!AH19=100,"O","L"))</f>
        <v/>
      </c>
    </row>
    <row r="20" spans="1:34" ht="15.6">
      <c r="A20" s="11">
        <v>1723</v>
      </c>
      <c r="B20" s="12" t="s">
        <v>51</v>
      </c>
      <c r="C20" s="13">
        <v>8</v>
      </c>
      <c r="D20" s="14">
        <f t="shared" si="0"/>
        <v>0.2857142857142857</v>
      </c>
      <c r="E20" s="15">
        <f>'ICC Raw Data'!E20</f>
        <v>2</v>
      </c>
      <c r="F20" s="16">
        <v>7</v>
      </c>
      <c r="G20" s="16">
        <f>'ICC Raw Data'!G20</f>
        <v>25</v>
      </c>
      <c r="H20" s="17" t="str">
        <f>IF('ICC Raw Data'!H20="","",IF('ICC Raw Data'!H20=100,"O","L"))</f>
        <v>O</v>
      </c>
      <c r="I20" s="17" t="str">
        <f>IF('ICC Raw Data'!I20="","",IF('ICC Raw Data'!I20=100,"O","L"))</f>
        <v>O</v>
      </c>
      <c r="J20" s="17" t="str">
        <f>IF('ICC Raw Data'!J20="","",IF('ICC Raw Data'!J20=100,"O","L"))</f>
        <v>O</v>
      </c>
      <c r="K20" s="17" t="str">
        <f>IF('ICC Raw Data'!K20="","",IF('ICC Raw Data'!K20=100,"O","L"))</f>
        <v>O</v>
      </c>
      <c r="L20" s="17" t="str">
        <f>IF('ICC Raw Data'!L20="","",IF('ICC Raw Data'!L20=100,"O","L"))</f>
        <v>O</v>
      </c>
      <c r="M20" s="17" t="str">
        <f>IF('ICC Raw Data'!M20="","",IF('ICC Raw Data'!M20=100,"O","L"))</f>
        <v>O</v>
      </c>
      <c r="N20" s="17" t="str">
        <f>IF('ICC Raw Data'!N20="","",IF('ICC Raw Data'!N20=100,"O","L"))</f>
        <v/>
      </c>
      <c r="O20" s="17" t="str">
        <f>IF('ICC Raw Data'!O20="","",IF('ICC Raw Data'!O20=100,"O","L"))</f>
        <v/>
      </c>
      <c r="P20" s="17" t="str">
        <f>IF('ICC Raw Data'!P20="","",IF('ICC Raw Data'!P20=100,"O","L"))</f>
        <v/>
      </c>
      <c r="Q20" s="17" t="str">
        <f>IF('ICC Raw Data'!Q20="","",IF('ICC Raw Data'!Q20=100,"O","L"))</f>
        <v/>
      </c>
      <c r="R20" s="17" t="str">
        <f>IF('ICC Raw Data'!R20="","",IF('ICC Raw Data'!R20=100,"O","L"))</f>
        <v/>
      </c>
      <c r="S20" s="17" t="str">
        <f>IF('ICC Raw Data'!S20="","",IF('ICC Raw Data'!S20=100,"O","L"))</f>
        <v/>
      </c>
      <c r="T20" s="17" t="str">
        <f>IF('ICC Raw Data'!T20="","",IF('ICC Raw Data'!T20=100,"O","L"))</f>
        <v/>
      </c>
      <c r="U20" s="17" t="str">
        <f>IF('ICC Raw Data'!U20="","",IF('ICC Raw Data'!U20=100,"O","L"))</f>
        <v/>
      </c>
      <c r="V20" s="17" t="str">
        <f>IF('ICC Raw Data'!V20="","",IF('ICC Raw Data'!V20=100,"O","L"))</f>
        <v/>
      </c>
      <c r="W20" s="17" t="str">
        <f>IF('ICC Raw Data'!W20="","",IF('ICC Raw Data'!W20=100,"O","L"))</f>
        <v>O</v>
      </c>
      <c r="X20" s="17" t="str">
        <f>IF('ICC Raw Data'!X20="","",IF('ICC Raw Data'!X20=100,"O","L"))</f>
        <v/>
      </c>
      <c r="Y20" s="17" t="str">
        <f>IF('ICC Raw Data'!Y20="","",IF('ICC Raw Data'!Y20=100,"O","L"))</f>
        <v/>
      </c>
      <c r="Z20" s="17" t="str">
        <f>IF('ICC Raw Data'!Z20="","",IF('ICC Raw Data'!Z20=100,"O","L"))</f>
        <v/>
      </c>
      <c r="AA20" s="17" t="str">
        <f>IF('ICC Raw Data'!AA20="","",IF('ICC Raw Data'!AA20=100,"O","L"))</f>
        <v/>
      </c>
      <c r="AB20" s="17" t="str">
        <f>IF('ICC Raw Data'!AB20="","",IF('ICC Raw Data'!AB20=100,"O","L"))</f>
        <v/>
      </c>
      <c r="AC20" s="17" t="str">
        <f>IF('ICC Raw Data'!AC20="","",IF('ICC Raw Data'!AC20=100,"O","L"))</f>
        <v/>
      </c>
      <c r="AD20" s="17" t="str">
        <f>IF('ICC Raw Data'!AD20="","",IF('ICC Raw Data'!AD20=100,"O","L"))</f>
        <v/>
      </c>
      <c r="AE20" s="17" t="str">
        <f>IF('ICC Raw Data'!AE20="","",IF('ICC Raw Data'!AE20=100,"O","L"))</f>
        <v/>
      </c>
      <c r="AF20" s="17" t="str">
        <f>IF('ICC Raw Data'!AF20="","",IF('ICC Raw Data'!AF20=100,"O","L"))</f>
        <v/>
      </c>
      <c r="AG20" s="17" t="str">
        <f>IF('ICC Raw Data'!AG20="","",IF('ICC Raw Data'!AG20=100,"O","L"))</f>
        <v/>
      </c>
      <c r="AH20" s="17" t="str">
        <f>IF('ICC Raw Data'!AH20="","",IF('ICC Raw Data'!AH20=100,"O","L"))</f>
        <v/>
      </c>
    </row>
    <row r="21" spans="1:34" ht="15.6">
      <c r="A21" s="11">
        <v>1728</v>
      </c>
      <c r="B21" s="12" t="s">
        <v>52</v>
      </c>
      <c r="C21" s="13">
        <v>24</v>
      </c>
      <c r="D21" s="14">
        <f t="shared" si="0"/>
        <v>0</v>
      </c>
      <c r="E21" s="15">
        <f>'ICC Raw Data'!E21</f>
        <v>0</v>
      </c>
      <c r="F21" s="16">
        <v>15</v>
      </c>
      <c r="G21" s="16" t="str">
        <f>'ICC Raw Data'!G21</f>
        <v/>
      </c>
      <c r="H21" s="17" t="str">
        <f>IF('ICC Raw Data'!H21="","",IF('ICC Raw Data'!H21=100,"O","L"))</f>
        <v>O</v>
      </c>
      <c r="I21" s="17" t="str">
        <f>IF('ICC Raw Data'!I21="","",IF('ICC Raw Data'!I21=100,"O","L"))</f>
        <v>O</v>
      </c>
      <c r="J21" s="17" t="str">
        <f>IF('ICC Raw Data'!J21="","",IF('ICC Raw Data'!J21=100,"O","L"))</f>
        <v>O</v>
      </c>
      <c r="K21" s="17" t="str">
        <f>IF('ICC Raw Data'!K21="","",IF('ICC Raw Data'!K21=100,"O","L"))</f>
        <v>O</v>
      </c>
      <c r="L21" s="17" t="str">
        <f>IF('ICC Raw Data'!L21="","",IF('ICC Raw Data'!L21=100,"O","L"))</f>
        <v>O</v>
      </c>
      <c r="M21" s="17" t="str">
        <f>IF('ICC Raw Data'!M21="","",IF('ICC Raw Data'!M21=100,"O","L"))</f>
        <v>O</v>
      </c>
      <c r="N21" s="17" t="str">
        <f>IF('ICC Raw Data'!N21="","",IF('ICC Raw Data'!N21=100,"O","L"))</f>
        <v/>
      </c>
      <c r="O21" s="17" t="str">
        <f>IF('ICC Raw Data'!O21="","",IF('ICC Raw Data'!O21=100,"O","L"))</f>
        <v/>
      </c>
      <c r="P21" s="17" t="str">
        <f>IF('ICC Raw Data'!P21="","",IF('ICC Raw Data'!P21=100,"O","L"))</f>
        <v/>
      </c>
      <c r="Q21" s="17" t="str">
        <f>IF('ICC Raw Data'!Q21="","",IF('ICC Raw Data'!Q21=100,"O","L"))</f>
        <v/>
      </c>
      <c r="R21" s="17" t="str">
        <f>IF('ICC Raw Data'!R21="","",IF('ICC Raw Data'!R21=100,"O","L"))</f>
        <v/>
      </c>
      <c r="S21" s="17" t="str">
        <f>IF('ICC Raw Data'!S21="","",IF('ICC Raw Data'!S21=100,"O","L"))</f>
        <v/>
      </c>
      <c r="T21" s="17" t="str">
        <f>IF('ICC Raw Data'!T21="","",IF('ICC Raw Data'!T21=100,"O","L"))</f>
        <v/>
      </c>
      <c r="U21" s="17" t="str">
        <f>IF('ICC Raw Data'!U21="","",IF('ICC Raw Data'!U21=100,"O","L"))</f>
        <v/>
      </c>
      <c r="V21" s="17" t="str">
        <f>IF('ICC Raw Data'!V21="","",IF('ICC Raw Data'!V21=100,"O","L"))</f>
        <v/>
      </c>
      <c r="W21" s="17" t="str">
        <f>IF('ICC Raw Data'!W21="","",IF('ICC Raw Data'!W21=100,"O","L"))</f>
        <v/>
      </c>
      <c r="X21" s="17" t="str">
        <f>IF('ICC Raw Data'!X21="","",IF('ICC Raw Data'!X21=100,"O","L"))</f>
        <v/>
      </c>
      <c r="Y21" s="17" t="str">
        <f>IF('ICC Raw Data'!Y21="","",IF('ICC Raw Data'!Y21=100,"O","L"))</f>
        <v/>
      </c>
      <c r="Z21" s="17" t="str">
        <f>IF('ICC Raw Data'!Z21="","",IF('ICC Raw Data'!Z21=100,"O","L"))</f>
        <v/>
      </c>
      <c r="AA21" s="17" t="str">
        <f>IF('ICC Raw Data'!AA21="","",IF('ICC Raw Data'!AA21=100,"O","L"))</f>
        <v/>
      </c>
      <c r="AB21" s="17" t="str">
        <f>IF('ICC Raw Data'!AB21="","",IF('ICC Raw Data'!AB21=100,"O","L"))</f>
        <v/>
      </c>
      <c r="AC21" s="17" t="str">
        <f>IF('ICC Raw Data'!AC21="","",IF('ICC Raw Data'!AC21=100,"O","L"))</f>
        <v/>
      </c>
      <c r="AD21" s="17" t="str">
        <f>IF('ICC Raw Data'!AD21="","",IF('ICC Raw Data'!AD21=100,"O","L"))</f>
        <v/>
      </c>
      <c r="AE21" s="17" t="str">
        <f>IF('ICC Raw Data'!AE21="","",IF('ICC Raw Data'!AE21=100,"O","L"))</f>
        <v/>
      </c>
      <c r="AF21" s="17" t="str">
        <f>IF('ICC Raw Data'!AF21="","",IF('ICC Raw Data'!AF21=100,"O","L"))</f>
        <v/>
      </c>
      <c r="AG21" s="17" t="str">
        <f>IF('ICC Raw Data'!AG21="","",IF('ICC Raw Data'!AG21=100,"O","L"))</f>
        <v/>
      </c>
      <c r="AH21" s="17" t="str">
        <f>IF('ICC Raw Data'!AH21="","",IF('ICC Raw Data'!AH21=100,"O","L"))</f>
        <v/>
      </c>
    </row>
    <row r="22" spans="1:34" ht="15.6">
      <c r="A22" s="11">
        <v>1739</v>
      </c>
      <c r="B22" s="12" t="s">
        <v>53</v>
      </c>
      <c r="C22" s="13">
        <v>21</v>
      </c>
      <c r="D22" s="14">
        <f t="shared" si="0"/>
        <v>0</v>
      </c>
      <c r="E22" s="15">
        <f>'ICC Raw Data'!E22</f>
        <v>0</v>
      </c>
      <c r="F22" s="16">
        <v>14</v>
      </c>
      <c r="G22" s="16" t="str">
        <f>'ICC Raw Data'!G22</f>
        <v/>
      </c>
      <c r="H22" s="17" t="str">
        <f>IF('ICC Raw Data'!H22="","",IF('ICC Raw Data'!H22=100,"O","L"))</f>
        <v>L</v>
      </c>
      <c r="I22" s="17" t="str">
        <f>IF('ICC Raw Data'!I22="","",IF('ICC Raw Data'!I22=100,"O","L"))</f>
        <v/>
      </c>
      <c r="J22" s="17" t="str">
        <f>IF('ICC Raw Data'!J22="","",IF('ICC Raw Data'!J22=100,"O","L"))</f>
        <v>L</v>
      </c>
      <c r="K22" s="17" t="str">
        <f>IF('ICC Raw Data'!K22="","",IF('ICC Raw Data'!K22=100,"O","L"))</f>
        <v>O</v>
      </c>
      <c r="L22" s="17" t="str">
        <f>IF('ICC Raw Data'!L22="","",IF('ICC Raw Data'!L22=100,"O","L"))</f>
        <v>O</v>
      </c>
      <c r="M22" s="17" t="str">
        <f>IF('ICC Raw Data'!M22="","",IF('ICC Raw Data'!M22=100,"O","L"))</f>
        <v/>
      </c>
      <c r="N22" s="17" t="str">
        <f>IF('ICC Raw Data'!N22="","",IF('ICC Raw Data'!N22=100,"O","L"))</f>
        <v/>
      </c>
      <c r="O22" s="17" t="str">
        <f>IF('ICC Raw Data'!O22="","",IF('ICC Raw Data'!O22=100,"O","L"))</f>
        <v/>
      </c>
      <c r="P22" s="17" t="str">
        <f>IF('ICC Raw Data'!P22="","",IF('ICC Raw Data'!P22=100,"O","L"))</f>
        <v/>
      </c>
      <c r="Q22" s="17" t="str">
        <f>IF('ICC Raw Data'!Q22="","",IF('ICC Raw Data'!Q22=100,"O","L"))</f>
        <v/>
      </c>
      <c r="R22" s="17" t="str">
        <f>IF('ICC Raw Data'!R22="","",IF('ICC Raw Data'!R22=100,"O","L"))</f>
        <v/>
      </c>
      <c r="S22" s="17" t="str">
        <f>IF('ICC Raw Data'!S22="","",IF('ICC Raw Data'!S22=100,"O","L"))</f>
        <v/>
      </c>
      <c r="T22" s="17" t="str">
        <f>IF('ICC Raw Data'!T22="","",IF('ICC Raw Data'!T22=100,"O","L"))</f>
        <v/>
      </c>
      <c r="U22" s="17" t="str">
        <f>IF('ICC Raw Data'!U22="","",IF('ICC Raw Data'!U22=100,"O","L"))</f>
        <v/>
      </c>
      <c r="V22" s="17" t="str">
        <f>IF('ICC Raw Data'!V22="","",IF('ICC Raw Data'!V22=100,"O","L"))</f>
        <v/>
      </c>
      <c r="W22" s="17" t="str">
        <f>IF('ICC Raw Data'!W22="","",IF('ICC Raw Data'!W22=100,"O","L"))</f>
        <v/>
      </c>
      <c r="X22" s="17" t="str">
        <f>IF('ICC Raw Data'!X22="","",IF('ICC Raw Data'!X22=100,"O","L"))</f>
        <v/>
      </c>
      <c r="Y22" s="17" t="str">
        <f>IF('ICC Raw Data'!Y22="","",IF('ICC Raw Data'!Y22=100,"O","L"))</f>
        <v/>
      </c>
      <c r="Z22" s="17" t="str">
        <f>IF('ICC Raw Data'!Z22="","",IF('ICC Raw Data'!Z22=100,"O","L"))</f>
        <v/>
      </c>
      <c r="AA22" s="17" t="str">
        <f>IF('ICC Raw Data'!AA22="","",IF('ICC Raw Data'!AA22=100,"O","L"))</f>
        <v/>
      </c>
      <c r="AB22" s="17" t="str">
        <f>IF('ICC Raw Data'!AB22="","",IF('ICC Raw Data'!AB22=100,"O","L"))</f>
        <v/>
      </c>
      <c r="AC22" s="17" t="str">
        <f>IF('ICC Raw Data'!AC22="","",IF('ICC Raw Data'!AC22=100,"O","L"))</f>
        <v/>
      </c>
      <c r="AD22" s="17" t="str">
        <f>IF('ICC Raw Data'!AD22="","",IF('ICC Raw Data'!AD22=100,"O","L"))</f>
        <v/>
      </c>
      <c r="AE22" s="17" t="str">
        <f>IF('ICC Raw Data'!AE22="","",IF('ICC Raw Data'!AE22=100,"O","L"))</f>
        <v/>
      </c>
      <c r="AF22" s="17" t="str">
        <f>IF('ICC Raw Data'!AF22="","",IF('ICC Raw Data'!AF22=100,"O","L"))</f>
        <v/>
      </c>
      <c r="AG22" s="17" t="str">
        <f>IF('ICC Raw Data'!AG22="","",IF('ICC Raw Data'!AG22=100,"O","L"))</f>
        <v/>
      </c>
      <c r="AH22" s="17" t="str">
        <f>IF('ICC Raw Data'!AH22="","",IF('ICC Raw Data'!AH22=100,"O","L"))</f>
        <v/>
      </c>
    </row>
    <row r="23" spans="1:34" ht="15.6">
      <c r="A23" s="11">
        <v>1793</v>
      </c>
      <c r="B23" s="12" t="s">
        <v>54</v>
      </c>
      <c r="C23" s="13">
        <v>17</v>
      </c>
      <c r="D23" s="14">
        <f t="shared" si="0"/>
        <v>0</v>
      </c>
      <c r="E23" s="15">
        <f>'ICC Raw Data'!E23</f>
        <v>0</v>
      </c>
      <c r="F23" s="16">
        <v>15</v>
      </c>
      <c r="G23" s="16" t="str">
        <f>'ICC Raw Data'!G23</f>
        <v/>
      </c>
      <c r="H23" s="17" t="str">
        <f>IF('ICC Raw Data'!H23="","",IF('ICC Raw Data'!H23=100,"O","L"))</f>
        <v>O</v>
      </c>
      <c r="I23" s="17" t="str">
        <f>IF('ICC Raw Data'!I23="","",IF('ICC Raw Data'!I23=100,"O","L"))</f>
        <v>O</v>
      </c>
      <c r="J23" s="17" t="str">
        <f>IF('ICC Raw Data'!J23="","",IF('ICC Raw Data'!J23=100,"O","L"))</f>
        <v>L</v>
      </c>
      <c r="K23" s="17" t="str">
        <f>IF('ICC Raw Data'!K23="","",IF('ICC Raw Data'!K23=100,"O","L"))</f>
        <v>O</v>
      </c>
      <c r="L23" s="17" t="str">
        <f>IF('ICC Raw Data'!L23="","",IF('ICC Raw Data'!L23=100,"O","L"))</f>
        <v>O</v>
      </c>
      <c r="M23" s="17" t="str">
        <f>IF('ICC Raw Data'!M23="","",IF('ICC Raw Data'!M23=100,"O","L"))</f>
        <v/>
      </c>
      <c r="N23" s="17" t="str">
        <f>IF('ICC Raw Data'!N23="","",IF('ICC Raw Data'!N23=100,"O","L"))</f>
        <v/>
      </c>
      <c r="O23" s="17" t="str">
        <f>IF('ICC Raw Data'!O23="","",IF('ICC Raw Data'!O23=100,"O","L"))</f>
        <v/>
      </c>
      <c r="P23" s="17" t="str">
        <f>IF('ICC Raw Data'!P23="","",IF('ICC Raw Data'!P23=100,"O","L"))</f>
        <v/>
      </c>
      <c r="Q23" s="17" t="str">
        <f>IF('ICC Raw Data'!Q23="","",IF('ICC Raw Data'!Q23=100,"O","L"))</f>
        <v/>
      </c>
      <c r="R23" s="17" t="str">
        <f>IF('ICC Raw Data'!R23="","",IF('ICC Raw Data'!R23=100,"O","L"))</f>
        <v/>
      </c>
      <c r="S23" s="17" t="str">
        <f>IF('ICC Raw Data'!S23="","",IF('ICC Raw Data'!S23=100,"O","L"))</f>
        <v/>
      </c>
      <c r="T23" s="17" t="str">
        <f>IF('ICC Raw Data'!T23="","",IF('ICC Raw Data'!T23=100,"O","L"))</f>
        <v/>
      </c>
      <c r="U23" s="17" t="str">
        <f>IF('ICC Raw Data'!U23="","",IF('ICC Raw Data'!U23=100,"O","L"))</f>
        <v/>
      </c>
      <c r="V23" s="17" t="str">
        <f>IF('ICC Raw Data'!V23="","",IF('ICC Raw Data'!V23=100,"O","L"))</f>
        <v/>
      </c>
      <c r="W23" s="17" t="str">
        <f>IF('ICC Raw Data'!W23="","",IF('ICC Raw Data'!W23=100,"O","L"))</f>
        <v/>
      </c>
      <c r="X23" s="17" t="str">
        <f>IF('ICC Raw Data'!X23="","",IF('ICC Raw Data'!X23=100,"O","L"))</f>
        <v/>
      </c>
      <c r="Y23" s="17" t="str">
        <f>IF('ICC Raw Data'!Y23="","",IF('ICC Raw Data'!Y23=100,"O","L"))</f>
        <v/>
      </c>
      <c r="Z23" s="17" t="str">
        <f>IF('ICC Raw Data'!Z23="","",IF('ICC Raw Data'!Z23=100,"O","L"))</f>
        <v/>
      </c>
      <c r="AA23" s="17" t="str">
        <f>IF('ICC Raw Data'!AA23="","",IF('ICC Raw Data'!AA23=100,"O","L"))</f>
        <v/>
      </c>
      <c r="AB23" s="17" t="str">
        <f>IF('ICC Raw Data'!AB23="","",IF('ICC Raw Data'!AB23=100,"O","L"))</f>
        <v/>
      </c>
      <c r="AC23" s="17" t="str">
        <f>IF('ICC Raw Data'!AC23="","",IF('ICC Raw Data'!AC23=100,"O","L"))</f>
        <v/>
      </c>
      <c r="AD23" s="17" t="str">
        <f>IF('ICC Raw Data'!AD23="","",IF('ICC Raw Data'!AD23=100,"O","L"))</f>
        <v/>
      </c>
      <c r="AE23" s="17" t="str">
        <f>IF('ICC Raw Data'!AE23="","",IF('ICC Raw Data'!AE23=100,"O","L"))</f>
        <v/>
      </c>
      <c r="AF23" s="17" t="str">
        <f>IF('ICC Raw Data'!AF23="","",IF('ICC Raw Data'!AF23=100,"O","L"))</f>
        <v/>
      </c>
      <c r="AG23" s="17" t="str">
        <f>IF('ICC Raw Data'!AG23="","",IF('ICC Raw Data'!AG23=100,"O","L"))</f>
        <v/>
      </c>
      <c r="AH23" s="17" t="str">
        <f>IF('ICC Raw Data'!AH23="","",IF('ICC Raw Data'!AH23=100,"O","L"))</f>
        <v/>
      </c>
    </row>
    <row r="24" spans="1:34" ht="15.6">
      <c r="A24" s="11">
        <v>1794</v>
      </c>
      <c r="B24" s="12" t="s">
        <v>55</v>
      </c>
      <c r="C24" s="11">
        <v>18</v>
      </c>
      <c r="D24" s="14">
        <f t="shared" si="0"/>
        <v>0</v>
      </c>
      <c r="E24" s="15">
        <f>'ICC Raw Data'!E24</f>
        <v>0</v>
      </c>
      <c r="F24" s="16">
        <v>12</v>
      </c>
      <c r="G24" s="16" t="str">
        <f>'ICC Raw Data'!G24</f>
        <v/>
      </c>
      <c r="H24" s="17" t="str">
        <f>IF('ICC Raw Data'!H24="","",IF('ICC Raw Data'!H24=100,"O","L"))</f>
        <v>L</v>
      </c>
      <c r="I24" s="17" t="str">
        <f>IF('ICC Raw Data'!I24="","",IF('ICC Raw Data'!I24=100,"O","L"))</f>
        <v>L</v>
      </c>
      <c r="J24" s="17" t="str">
        <f>IF('ICC Raw Data'!J24="","",IF('ICC Raw Data'!J24=100,"O","L"))</f>
        <v/>
      </c>
      <c r="K24" s="17" t="str">
        <f>IF('ICC Raw Data'!K24="","",IF('ICC Raw Data'!K24=100,"O","L"))</f>
        <v>O</v>
      </c>
      <c r="L24" s="17" t="str">
        <f>IF('ICC Raw Data'!L24="","",IF('ICC Raw Data'!L24=100,"O","L"))</f>
        <v>O</v>
      </c>
      <c r="M24" s="17" t="str">
        <f>IF('ICC Raw Data'!M24="","",IF('ICC Raw Data'!M24=100,"O","L"))</f>
        <v/>
      </c>
      <c r="N24" s="17" t="str">
        <f>IF('ICC Raw Data'!N24="","",IF('ICC Raw Data'!N24=100,"O","L"))</f>
        <v/>
      </c>
      <c r="O24" s="17" t="str">
        <f>IF('ICC Raw Data'!O24="","",IF('ICC Raw Data'!O24=100,"O","L"))</f>
        <v/>
      </c>
      <c r="P24" s="17" t="str">
        <f>IF('ICC Raw Data'!P24="","",IF('ICC Raw Data'!P24=100,"O","L"))</f>
        <v/>
      </c>
      <c r="Q24" s="17" t="str">
        <f>IF('ICC Raw Data'!Q24="","",IF('ICC Raw Data'!Q24=100,"O","L"))</f>
        <v/>
      </c>
      <c r="R24" s="17" t="str">
        <f>IF('ICC Raw Data'!R24="","",IF('ICC Raw Data'!R24=100,"O","L"))</f>
        <v/>
      </c>
      <c r="S24" s="17" t="str">
        <f>IF('ICC Raw Data'!S24="","",IF('ICC Raw Data'!S24=100,"O","L"))</f>
        <v/>
      </c>
      <c r="T24" s="17" t="str">
        <f>IF('ICC Raw Data'!T24="","",IF('ICC Raw Data'!T24=100,"O","L"))</f>
        <v/>
      </c>
      <c r="U24" s="17" t="str">
        <f>IF('ICC Raw Data'!U24="","",IF('ICC Raw Data'!U24=100,"O","L"))</f>
        <v/>
      </c>
      <c r="V24" s="17" t="str">
        <f>IF('ICC Raw Data'!V24="","",IF('ICC Raw Data'!V24=100,"O","L"))</f>
        <v/>
      </c>
      <c r="W24" s="17" t="str">
        <f>IF('ICC Raw Data'!W24="","",IF('ICC Raw Data'!W24=100,"O","L"))</f>
        <v/>
      </c>
      <c r="X24" s="17" t="str">
        <f>IF('ICC Raw Data'!X24="","",IF('ICC Raw Data'!X24=100,"O","L"))</f>
        <v/>
      </c>
      <c r="Y24" s="17" t="str">
        <f>IF('ICC Raw Data'!Y24="","",IF('ICC Raw Data'!Y24=100,"O","L"))</f>
        <v/>
      </c>
      <c r="Z24" s="17" t="str">
        <f>IF('ICC Raw Data'!Z24="","",IF('ICC Raw Data'!Z24=100,"O","L"))</f>
        <v/>
      </c>
      <c r="AA24" s="17" t="str">
        <f>IF('ICC Raw Data'!AA24="","",IF('ICC Raw Data'!AA24=100,"O","L"))</f>
        <v/>
      </c>
      <c r="AB24" s="17" t="str">
        <f>IF('ICC Raw Data'!AB24="","",IF('ICC Raw Data'!AB24=100,"O","L"))</f>
        <v/>
      </c>
      <c r="AC24" s="17" t="str">
        <f>IF('ICC Raw Data'!AC24="","",IF('ICC Raw Data'!AC24=100,"O","L"))</f>
        <v/>
      </c>
      <c r="AD24" s="17" t="str">
        <f>IF('ICC Raw Data'!AD24="","",IF('ICC Raw Data'!AD24=100,"O","L"))</f>
        <v/>
      </c>
      <c r="AE24" s="17" t="str">
        <f>IF('ICC Raw Data'!AE24="","",IF('ICC Raw Data'!AE24=100,"O","L"))</f>
        <v/>
      </c>
      <c r="AF24" s="17" t="str">
        <f>IF('ICC Raw Data'!AF24="","",IF('ICC Raw Data'!AF24=100,"O","L"))</f>
        <v/>
      </c>
      <c r="AG24" s="17" t="str">
        <f>IF('ICC Raw Data'!AG24="","",IF('ICC Raw Data'!AG24=100,"O","L"))</f>
        <v/>
      </c>
      <c r="AH24" s="17" t="str">
        <f>IF('ICC Raw Data'!AH24="","",IF('ICC Raw Data'!AH24=100,"O","L"))</f>
        <v/>
      </c>
    </row>
    <row r="25" spans="1:34" ht="15.6">
      <c r="A25" s="11">
        <v>1833</v>
      </c>
      <c r="B25" s="12" t="s">
        <v>56</v>
      </c>
      <c r="C25" s="11">
        <v>37</v>
      </c>
      <c r="D25" s="14">
        <f t="shared" si="0"/>
        <v>6.6666666666666666E-2</v>
      </c>
      <c r="E25" s="15">
        <f>'ICC Raw Data'!E25</f>
        <v>1</v>
      </c>
      <c r="F25" s="16">
        <v>15</v>
      </c>
      <c r="G25" s="16" t="str">
        <f>'ICC Raw Data'!G25</f>
        <v/>
      </c>
      <c r="H25" s="17" t="str">
        <f>IF('ICC Raw Data'!H25="","",IF('ICC Raw Data'!H25=100,"O","L"))</f>
        <v>L</v>
      </c>
      <c r="I25" s="17" t="str">
        <f>IF('ICC Raw Data'!I25="","",IF('ICC Raw Data'!I25=100,"O","L"))</f>
        <v>L</v>
      </c>
      <c r="J25" s="17" t="str">
        <f>IF('ICC Raw Data'!J25="","",IF('ICC Raw Data'!J25=100,"O","L"))</f>
        <v>L</v>
      </c>
      <c r="K25" s="17" t="str">
        <f>IF('ICC Raw Data'!K25="","",IF('ICC Raw Data'!K25=100,"O","L"))</f>
        <v>O</v>
      </c>
      <c r="L25" s="17" t="str">
        <f>IF('ICC Raw Data'!L25="","",IF('ICC Raw Data'!L25=100,"O","L"))</f>
        <v>O</v>
      </c>
      <c r="M25" s="17" t="str">
        <f>IF('ICC Raw Data'!M25="","",IF('ICC Raw Data'!M25=100,"O","L"))</f>
        <v/>
      </c>
      <c r="N25" s="17" t="str">
        <f>IF('ICC Raw Data'!N25="","",IF('ICC Raw Data'!N25=100,"O","L"))</f>
        <v/>
      </c>
      <c r="O25" s="17" t="str">
        <f>IF('ICC Raw Data'!O25="","",IF('ICC Raw Data'!O25=100,"O","L"))</f>
        <v/>
      </c>
      <c r="P25" s="17" t="str">
        <f>IF('ICC Raw Data'!P25="","",IF('ICC Raw Data'!P25=100,"O","L"))</f>
        <v/>
      </c>
      <c r="Q25" s="17" t="str">
        <f>IF('ICC Raw Data'!Q25="","",IF('ICC Raw Data'!Q25=100,"O","L"))</f>
        <v/>
      </c>
      <c r="R25" s="17" t="str">
        <f>IF('ICC Raw Data'!R25="","",IF('ICC Raw Data'!R25=100,"O","L"))</f>
        <v/>
      </c>
      <c r="S25" s="17" t="str">
        <f>IF('ICC Raw Data'!S25="","",IF('ICC Raw Data'!S25=100,"O","L"))</f>
        <v/>
      </c>
      <c r="T25" s="17" t="str">
        <f>IF('ICC Raw Data'!T25="","",IF('ICC Raw Data'!T25=100,"O","L"))</f>
        <v/>
      </c>
      <c r="U25" s="17" t="str">
        <f>IF('ICC Raw Data'!U25="","",IF('ICC Raw Data'!U25=100,"O","L"))</f>
        <v/>
      </c>
      <c r="V25" s="17" t="str">
        <f>IF('ICC Raw Data'!V25="","",IF('ICC Raw Data'!V25=100,"O","L"))</f>
        <v/>
      </c>
      <c r="W25" s="17" t="str">
        <f>IF('ICC Raw Data'!W25="","",IF('ICC Raw Data'!W25=100,"O","L"))</f>
        <v/>
      </c>
      <c r="X25" s="17" t="str">
        <f>IF('ICC Raw Data'!X25="","",IF('ICC Raw Data'!X25=100,"O","L"))</f>
        <v/>
      </c>
      <c r="Y25" s="17" t="str">
        <f>IF('ICC Raw Data'!Y25="","",IF('ICC Raw Data'!Y25=100,"O","L"))</f>
        <v/>
      </c>
      <c r="Z25" s="17" t="str">
        <f>IF('ICC Raw Data'!Z25="","",IF('ICC Raw Data'!Z25=100,"O","L"))</f>
        <v/>
      </c>
      <c r="AA25" s="17" t="str">
        <f>IF('ICC Raw Data'!AA25="","",IF('ICC Raw Data'!AA25=100,"O","L"))</f>
        <v/>
      </c>
      <c r="AB25" s="17" t="str">
        <f>IF('ICC Raw Data'!AB25="","",IF('ICC Raw Data'!AB25=100,"O","L"))</f>
        <v/>
      </c>
      <c r="AC25" s="17" t="str">
        <f>IF('ICC Raw Data'!AC25="","",IF('ICC Raw Data'!AC25=100,"O","L"))</f>
        <v/>
      </c>
      <c r="AD25" s="17" t="str">
        <f>IF('ICC Raw Data'!AD25="","",IF('ICC Raw Data'!AD25=100,"O","L"))</f>
        <v/>
      </c>
      <c r="AE25" s="17" t="str">
        <f>IF('ICC Raw Data'!AE25="","",IF('ICC Raw Data'!AE25=100,"O","L"))</f>
        <v/>
      </c>
      <c r="AF25" s="17" t="str">
        <f>IF('ICC Raw Data'!AF25="","",IF('ICC Raw Data'!AF25=100,"O","L"))</f>
        <v/>
      </c>
      <c r="AG25" s="17" t="str">
        <f>IF('ICC Raw Data'!AG25="","",IF('ICC Raw Data'!AG25=100,"O","L"))</f>
        <v/>
      </c>
      <c r="AH25" s="17" t="str">
        <f>IF('ICC Raw Data'!AH25="","",IF('ICC Raw Data'!AH25=100,"O","L"))</f>
        <v/>
      </c>
    </row>
    <row r="26" spans="1:34" ht="15.6">
      <c r="A26" s="11">
        <v>1861</v>
      </c>
      <c r="B26" s="12" t="s">
        <v>57</v>
      </c>
      <c r="C26" s="13">
        <v>31</v>
      </c>
      <c r="D26" s="14">
        <f t="shared" si="0"/>
        <v>0</v>
      </c>
      <c r="E26" s="15">
        <f>'ICC Raw Data'!E26</f>
        <v>0</v>
      </c>
      <c r="F26" s="16">
        <v>8</v>
      </c>
      <c r="G26" s="16" t="str">
        <f>'ICC Raw Data'!G26</f>
        <v/>
      </c>
      <c r="H26" s="17" t="str">
        <f>IF('ICC Raw Data'!H26="","",IF('ICC Raw Data'!H26=100,"O","L"))</f>
        <v/>
      </c>
      <c r="I26" s="17" t="str">
        <f>IF('ICC Raw Data'!I26="","",IF('ICC Raw Data'!I26=100,"O","L"))</f>
        <v/>
      </c>
      <c r="J26" s="17" t="str">
        <f>IF('ICC Raw Data'!J26="","",IF('ICC Raw Data'!J26=100,"O","L"))</f>
        <v>L</v>
      </c>
      <c r="K26" s="17" t="str">
        <f>IF('ICC Raw Data'!K26="","",IF('ICC Raw Data'!K26=100,"O","L"))</f>
        <v>L</v>
      </c>
      <c r="L26" s="17" t="str">
        <f>IF('ICC Raw Data'!L26="","",IF('ICC Raw Data'!L26=100,"O","L"))</f>
        <v>O</v>
      </c>
      <c r="M26" s="17" t="str">
        <f>IF('ICC Raw Data'!M26="","",IF('ICC Raw Data'!M26=100,"O","L"))</f>
        <v/>
      </c>
      <c r="N26" s="17" t="str">
        <f>IF('ICC Raw Data'!N26="","",IF('ICC Raw Data'!N26=100,"O","L"))</f>
        <v/>
      </c>
      <c r="O26" s="17" t="str">
        <f>IF('ICC Raw Data'!O26="","",IF('ICC Raw Data'!O26=100,"O","L"))</f>
        <v/>
      </c>
      <c r="P26" s="17" t="str">
        <f>IF('ICC Raw Data'!P26="","",IF('ICC Raw Data'!P26=100,"O","L"))</f>
        <v/>
      </c>
      <c r="Q26" s="17" t="str">
        <f>IF('ICC Raw Data'!Q26="","",IF('ICC Raw Data'!Q26=100,"O","L"))</f>
        <v/>
      </c>
      <c r="R26" s="17" t="str">
        <f>IF('ICC Raw Data'!R26="","",IF('ICC Raw Data'!R26=100,"O","L"))</f>
        <v/>
      </c>
      <c r="S26" s="17" t="str">
        <f>IF('ICC Raw Data'!S26="","",IF('ICC Raw Data'!S26=100,"O","L"))</f>
        <v/>
      </c>
      <c r="T26" s="17" t="str">
        <f>IF('ICC Raw Data'!T26="","",IF('ICC Raw Data'!T26=100,"O","L"))</f>
        <v/>
      </c>
      <c r="U26" s="17" t="str">
        <f>IF('ICC Raw Data'!U26="","",IF('ICC Raw Data'!U26=100,"O","L"))</f>
        <v/>
      </c>
      <c r="V26" s="17" t="str">
        <f>IF('ICC Raw Data'!V26="","",IF('ICC Raw Data'!V26=100,"O","L"))</f>
        <v/>
      </c>
      <c r="W26" s="17" t="str">
        <f>IF('ICC Raw Data'!W26="","",IF('ICC Raw Data'!W26=100,"O","L"))</f>
        <v/>
      </c>
      <c r="X26" s="17" t="str">
        <f>IF('ICC Raw Data'!X26="","",IF('ICC Raw Data'!X26=100,"O","L"))</f>
        <v/>
      </c>
      <c r="Y26" s="17" t="str">
        <f>IF('ICC Raw Data'!Y26="","",IF('ICC Raw Data'!Y26=100,"O","L"))</f>
        <v/>
      </c>
      <c r="Z26" s="17" t="str">
        <f>IF('ICC Raw Data'!Z26="","",IF('ICC Raw Data'!Z26=100,"O","L"))</f>
        <v/>
      </c>
      <c r="AA26" s="17" t="str">
        <f>IF('ICC Raw Data'!AA26="","",IF('ICC Raw Data'!AA26=100,"O","L"))</f>
        <v/>
      </c>
      <c r="AB26" s="17" t="str">
        <f>IF('ICC Raw Data'!AB26="","",IF('ICC Raw Data'!AB26=100,"O","L"))</f>
        <v/>
      </c>
      <c r="AC26" s="17" t="str">
        <f>IF('ICC Raw Data'!AC26="","",IF('ICC Raw Data'!AC26=100,"O","L"))</f>
        <v/>
      </c>
      <c r="AD26" s="17" t="str">
        <f>IF('ICC Raw Data'!AD26="","",IF('ICC Raw Data'!AD26=100,"O","L"))</f>
        <v/>
      </c>
      <c r="AE26" s="17" t="str">
        <f>IF('ICC Raw Data'!AE26="","",IF('ICC Raw Data'!AE26=100,"O","L"))</f>
        <v/>
      </c>
      <c r="AF26" s="17" t="str">
        <f>IF('ICC Raw Data'!AF26="","",IF('ICC Raw Data'!AF26=100,"O","L"))</f>
        <v/>
      </c>
      <c r="AG26" s="17" t="str">
        <f>IF('ICC Raw Data'!AG26="","",IF('ICC Raw Data'!AG26=100,"O","L"))</f>
        <v/>
      </c>
      <c r="AH26" s="17" t="str">
        <f>IF('ICC Raw Data'!AH26="","",IF('ICC Raw Data'!AH26=100,"O","L"))</f>
        <v/>
      </c>
    </row>
    <row r="27" spans="1:34" ht="15.6">
      <c r="A27" s="11">
        <v>1904</v>
      </c>
      <c r="B27" s="12" t="s">
        <v>58</v>
      </c>
      <c r="C27" s="13">
        <v>23</v>
      </c>
      <c r="D27" s="14">
        <f t="shared" si="0"/>
        <v>0</v>
      </c>
      <c r="E27" s="15">
        <f>'ICC Raw Data'!E27</f>
        <v>0</v>
      </c>
      <c r="F27" s="16">
        <v>7</v>
      </c>
      <c r="G27" s="16" t="str">
        <f>'ICC Raw Data'!G27</f>
        <v/>
      </c>
      <c r="H27" s="17" t="str">
        <f>IF('ICC Raw Data'!H27="","",IF('ICC Raw Data'!H27=100,"O","L"))</f>
        <v>O</v>
      </c>
      <c r="I27" s="17" t="str">
        <f>IF('ICC Raw Data'!I27="","",IF('ICC Raw Data'!I27=100,"O","L"))</f>
        <v>O</v>
      </c>
      <c r="J27" s="17" t="str">
        <f>IF('ICC Raw Data'!J27="","",IF('ICC Raw Data'!J27=100,"O","L"))</f>
        <v>O</v>
      </c>
      <c r="K27" s="17" t="str">
        <f>IF('ICC Raw Data'!K27="","",IF('ICC Raw Data'!K27=100,"O","L"))</f>
        <v>L</v>
      </c>
      <c r="L27" s="17" t="str">
        <f>IF('ICC Raw Data'!L27="","",IF('ICC Raw Data'!L27=100,"O","L"))</f>
        <v>O</v>
      </c>
      <c r="M27" s="17" t="str">
        <f>IF('ICC Raw Data'!M27="","",IF('ICC Raw Data'!M27=100,"O","L"))</f>
        <v/>
      </c>
      <c r="N27" s="17" t="str">
        <f>IF('ICC Raw Data'!N27="","",IF('ICC Raw Data'!N27=100,"O","L"))</f>
        <v/>
      </c>
      <c r="O27" s="17" t="str">
        <f>IF('ICC Raw Data'!O27="","",IF('ICC Raw Data'!O27=100,"O","L"))</f>
        <v/>
      </c>
      <c r="P27" s="17" t="str">
        <f>IF('ICC Raw Data'!P27="","",IF('ICC Raw Data'!P27=100,"O","L"))</f>
        <v/>
      </c>
      <c r="Q27" s="17" t="str">
        <f>IF('ICC Raw Data'!Q27="","",IF('ICC Raw Data'!Q27=100,"O","L"))</f>
        <v/>
      </c>
      <c r="R27" s="17" t="str">
        <f>IF('ICC Raw Data'!R27="","",IF('ICC Raw Data'!R27=100,"O","L"))</f>
        <v/>
      </c>
      <c r="S27" s="17" t="str">
        <f>IF('ICC Raw Data'!S27="","",IF('ICC Raw Data'!S27=100,"O","L"))</f>
        <v/>
      </c>
      <c r="T27" s="17" t="str">
        <f>IF('ICC Raw Data'!T27="","",IF('ICC Raw Data'!T27=100,"O","L"))</f>
        <v/>
      </c>
      <c r="U27" s="17" t="str">
        <f>IF('ICC Raw Data'!U27="","",IF('ICC Raw Data'!U27=100,"O","L"))</f>
        <v/>
      </c>
      <c r="V27" s="17" t="str">
        <f>IF('ICC Raw Data'!V27="","",IF('ICC Raw Data'!V27=100,"O","L"))</f>
        <v/>
      </c>
      <c r="W27" s="17" t="str">
        <f>IF('ICC Raw Data'!W27="","",IF('ICC Raw Data'!W27=100,"O","L"))</f>
        <v/>
      </c>
      <c r="X27" s="17" t="str">
        <f>IF('ICC Raw Data'!X27="","",IF('ICC Raw Data'!X27=100,"O","L"))</f>
        <v/>
      </c>
      <c r="Y27" s="17" t="str">
        <f>IF('ICC Raw Data'!Y27="","",IF('ICC Raw Data'!Y27=100,"O","L"))</f>
        <v/>
      </c>
      <c r="Z27" s="17" t="str">
        <f>IF('ICC Raw Data'!Z27="","",IF('ICC Raw Data'!Z27=100,"O","L"))</f>
        <v/>
      </c>
      <c r="AA27" s="17" t="str">
        <f>IF('ICC Raw Data'!AA27="","",IF('ICC Raw Data'!AA27=100,"O","L"))</f>
        <v/>
      </c>
      <c r="AB27" s="17" t="str">
        <f>IF('ICC Raw Data'!AB27="","",IF('ICC Raw Data'!AB27=100,"O","L"))</f>
        <v/>
      </c>
      <c r="AC27" s="17" t="str">
        <f>IF('ICC Raw Data'!AC27="","",IF('ICC Raw Data'!AC27=100,"O","L"))</f>
        <v/>
      </c>
      <c r="AD27" s="17" t="str">
        <f>IF('ICC Raw Data'!AD27="","",IF('ICC Raw Data'!AD27=100,"O","L"))</f>
        <v/>
      </c>
      <c r="AE27" s="17" t="str">
        <f>IF('ICC Raw Data'!AE27="","",IF('ICC Raw Data'!AE27=100,"O","L"))</f>
        <v/>
      </c>
      <c r="AF27" s="17" t="str">
        <f>IF('ICC Raw Data'!AF27="","",IF('ICC Raw Data'!AF27=100,"O","L"))</f>
        <v/>
      </c>
      <c r="AG27" s="17" t="str">
        <f>IF('ICC Raw Data'!AG27="","",IF('ICC Raw Data'!AG27=100,"O","L"))</f>
        <v/>
      </c>
      <c r="AH27" s="17" t="str">
        <f>IF('ICC Raw Data'!AH27="","",IF('ICC Raw Data'!AH27=100,"O","L"))</f>
        <v/>
      </c>
    </row>
    <row r="28" spans="1:34" ht="15.6">
      <c r="A28" s="11">
        <v>1906</v>
      </c>
      <c r="B28" s="12" t="s">
        <v>59</v>
      </c>
      <c r="C28" s="13">
        <v>23</v>
      </c>
      <c r="D28" s="14">
        <f t="shared" si="0"/>
        <v>0</v>
      </c>
      <c r="E28" s="15">
        <f>'ICC Raw Data'!E28</f>
        <v>0</v>
      </c>
      <c r="F28" s="16">
        <v>10</v>
      </c>
      <c r="G28" s="16" t="str">
        <f>'ICC Raw Data'!G28</f>
        <v/>
      </c>
      <c r="H28" s="17" t="str">
        <f>IF('ICC Raw Data'!H28="","",IF('ICC Raw Data'!H28=100,"O","L"))</f>
        <v>O</v>
      </c>
      <c r="I28" s="17" t="str">
        <f>IF('ICC Raw Data'!I28="","",IF('ICC Raw Data'!I28=100,"O","L"))</f>
        <v/>
      </c>
      <c r="J28" s="17" t="str">
        <f>IF('ICC Raw Data'!J28="","",IF('ICC Raw Data'!J28=100,"O","L"))</f>
        <v>L</v>
      </c>
      <c r="K28" s="17" t="str">
        <f>IF('ICC Raw Data'!K28="","",IF('ICC Raw Data'!K28=100,"O","L"))</f>
        <v>O</v>
      </c>
      <c r="L28" s="17" t="str">
        <f>IF('ICC Raw Data'!L28="","",IF('ICC Raw Data'!L28=100,"O","L"))</f>
        <v>O</v>
      </c>
      <c r="M28" s="17" t="str">
        <f>IF('ICC Raw Data'!M28="","",IF('ICC Raw Data'!M28=100,"O","L"))</f>
        <v/>
      </c>
      <c r="N28" s="17" t="str">
        <f>IF('ICC Raw Data'!N28="","",IF('ICC Raw Data'!N28=100,"O","L"))</f>
        <v/>
      </c>
      <c r="O28" s="17" t="str">
        <f>IF('ICC Raw Data'!O28="","",IF('ICC Raw Data'!O28=100,"O","L"))</f>
        <v/>
      </c>
      <c r="P28" s="17" t="str">
        <f>IF('ICC Raw Data'!P28="","",IF('ICC Raw Data'!P28=100,"O","L"))</f>
        <v/>
      </c>
      <c r="Q28" s="17" t="str">
        <f>IF('ICC Raw Data'!Q28="","",IF('ICC Raw Data'!Q28=100,"O","L"))</f>
        <v/>
      </c>
      <c r="R28" s="17" t="str">
        <f>IF('ICC Raw Data'!R28="","",IF('ICC Raw Data'!R28=100,"O","L"))</f>
        <v/>
      </c>
      <c r="S28" s="17" t="str">
        <f>IF('ICC Raw Data'!S28="","",IF('ICC Raw Data'!S28=100,"O","L"))</f>
        <v/>
      </c>
      <c r="T28" s="17" t="str">
        <f>IF('ICC Raw Data'!T28="","",IF('ICC Raw Data'!T28=100,"O","L"))</f>
        <v/>
      </c>
      <c r="U28" s="17" t="str">
        <f>IF('ICC Raw Data'!U28="","",IF('ICC Raw Data'!U28=100,"O","L"))</f>
        <v/>
      </c>
      <c r="V28" s="17" t="str">
        <f>IF('ICC Raw Data'!V28="","",IF('ICC Raw Data'!V28=100,"O","L"))</f>
        <v/>
      </c>
      <c r="W28" s="17" t="str">
        <f>IF('ICC Raw Data'!W28="","",IF('ICC Raw Data'!W28=100,"O","L"))</f>
        <v/>
      </c>
      <c r="X28" s="17" t="str">
        <f>IF('ICC Raw Data'!X28="","",IF('ICC Raw Data'!X28=100,"O","L"))</f>
        <v/>
      </c>
      <c r="Y28" s="17" t="str">
        <f>IF('ICC Raw Data'!Y28="","",IF('ICC Raw Data'!Y28=100,"O","L"))</f>
        <v/>
      </c>
      <c r="Z28" s="17" t="str">
        <f>IF('ICC Raw Data'!Z28="","",IF('ICC Raw Data'!Z28=100,"O","L"))</f>
        <v/>
      </c>
      <c r="AA28" s="17" t="str">
        <f>IF('ICC Raw Data'!AA28="","",IF('ICC Raw Data'!AA28=100,"O","L"))</f>
        <v/>
      </c>
      <c r="AB28" s="17" t="str">
        <f>IF('ICC Raw Data'!AB28="","",IF('ICC Raw Data'!AB28=100,"O","L"))</f>
        <v/>
      </c>
      <c r="AC28" s="17" t="str">
        <f>IF('ICC Raw Data'!AC28="","",IF('ICC Raw Data'!AC28=100,"O","L"))</f>
        <v/>
      </c>
      <c r="AD28" s="17" t="str">
        <f>IF('ICC Raw Data'!AD28="","",IF('ICC Raw Data'!AD28=100,"O","L"))</f>
        <v/>
      </c>
      <c r="AE28" s="17" t="str">
        <f>IF('ICC Raw Data'!AE28="","",IF('ICC Raw Data'!AE28=100,"O","L"))</f>
        <v/>
      </c>
      <c r="AF28" s="17" t="str">
        <f>IF('ICC Raw Data'!AF28="","",IF('ICC Raw Data'!AF28=100,"O","L"))</f>
        <v/>
      </c>
      <c r="AG28" s="17" t="str">
        <f>IF('ICC Raw Data'!AG28="","",IF('ICC Raw Data'!AG28=100,"O","L"))</f>
        <v/>
      </c>
      <c r="AH28" s="17" t="str">
        <f>IF('ICC Raw Data'!AH28="","",IF('ICC Raw Data'!AH28=100,"O","L"))</f>
        <v/>
      </c>
    </row>
    <row r="29" spans="1:34" ht="15.6">
      <c r="A29" s="11">
        <v>1918</v>
      </c>
      <c r="B29" s="12" t="s">
        <v>60</v>
      </c>
      <c r="C29" s="13">
        <v>25</v>
      </c>
      <c r="D29" s="14">
        <f t="shared" si="0"/>
        <v>0</v>
      </c>
      <c r="E29" s="15">
        <f>'ICC Raw Data'!E29</f>
        <v>0</v>
      </c>
      <c r="F29" s="16">
        <v>9</v>
      </c>
      <c r="G29" s="16" t="str">
        <f>'ICC Raw Data'!G29</f>
        <v/>
      </c>
      <c r="H29" s="17" t="str">
        <f>IF('ICC Raw Data'!H29="","",IF('ICC Raw Data'!H29=100,"O","L"))</f>
        <v>O</v>
      </c>
      <c r="I29" s="17" t="str">
        <f>IF('ICC Raw Data'!I29="","",IF('ICC Raw Data'!I29=100,"O","L"))</f>
        <v>O</v>
      </c>
      <c r="J29" s="17" t="str">
        <f>IF('ICC Raw Data'!J29="","",IF('ICC Raw Data'!J29=100,"O","L"))</f>
        <v>L</v>
      </c>
      <c r="K29" s="17" t="str">
        <f>IF('ICC Raw Data'!K29="","",IF('ICC Raw Data'!K29=100,"O","L"))</f>
        <v>L</v>
      </c>
      <c r="L29" s="17" t="str">
        <f>IF('ICC Raw Data'!L29="","",IF('ICC Raw Data'!L29=100,"O","L"))</f>
        <v>O</v>
      </c>
      <c r="M29" s="17" t="str">
        <f>IF('ICC Raw Data'!M29="","",IF('ICC Raw Data'!M29=100,"O","L"))</f>
        <v/>
      </c>
      <c r="N29" s="17" t="str">
        <f>IF('ICC Raw Data'!N29="","",IF('ICC Raw Data'!N29=100,"O","L"))</f>
        <v/>
      </c>
      <c r="O29" s="17" t="str">
        <f>IF('ICC Raw Data'!O29="","",IF('ICC Raw Data'!O29=100,"O","L"))</f>
        <v/>
      </c>
      <c r="P29" s="17" t="str">
        <f>IF('ICC Raw Data'!P29="","",IF('ICC Raw Data'!P29=100,"O","L"))</f>
        <v/>
      </c>
      <c r="Q29" s="17" t="str">
        <f>IF('ICC Raw Data'!Q29="","",IF('ICC Raw Data'!Q29=100,"O","L"))</f>
        <v/>
      </c>
      <c r="R29" s="17" t="str">
        <f>IF('ICC Raw Data'!R29="","",IF('ICC Raw Data'!R29=100,"O","L"))</f>
        <v/>
      </c>
      <c r="S29" s="17" t="str">
        <f>IF('ICC Raw Data'!S29="","",IF('ICC Raw Data'!S29=100,"O","L"))</f>
        <v/>
      </c>
      <c r="T29" s="17" t="str">
        <f>IF('ICC Raw Data'!T29="","",IF('ICC Raw Data'!T29=100,"O","L"))</f>
        <v/>
      </c>
      <c r="U29" s="17" t="str">
        <f>IF('ICC Raw Data'!U29="","",IF('ICC Raw Data'!U29=100,"O","L"))</f>
        <v/>
      </c>
      <c r="V29" s="17" t="str">
        <f>IF('ICC Raw Data'!V29="","",IF('ICC Raw Data'!V29=100,"O","L"))</f>
        <v/>
      </c>
      <c r="W29" s="17" t="str">
        <f>IF('ICC Raw Data'!W29="","",IF('ICC Raw Data'!W29=100,"O","L"))</f>
        <v/>
      </c>
      <c r="X29" s="17" t="str">
        <f>IF('ICC Raw Data'!X29="","",IF('ICC Raw Data'!X29=100,"O","L"))</f>
        <v/>
      </c>
      <c r="Y29" s="17" t="str">
        <f>IF('ICC Raw Data'!Y29="","",IF('ICC Raw Data'!Y29=100,"O","L"))</f>
        <v/>
      </c>
      <c r="Z29" s="17" t="str">
        <f>IF('ICC Raw Data'!Z29="","",IF('ICC Raw Data'!Z29=100,"O","L"))</f>
        <v/>
      </c>
      <c r="AA29" s="17" t="str">
        <f>IF('ICC Raw Data'!AA29="","",IF('ICC Raw Data'!AA29=100,"O","L"))</f>
        <v/>
      </c>
      <c r="AB29" s="17" t="str">
        <f>IF('ICC Raw Data'!AB29="","",IF('ICC Raw Data'!AB29=100,"O","L"))</f>
        <v/>
      </c>
      <c r="AC29" s="17" t="str">
        <f>IF('ICC Raw Data'!AC29="","",IF('ICC Raw Data'!AC29=100,"O","L"))</f>
        <v/>
      </c>
      <c r="AD29" s="17" t="str">
        <f>IF('ICC Raw Data'!AD29="","",IF('ICC Raw Data'!AD29=100,"O","L"))</f>
        <v/>
      </c>
      <c r="AE29" s="17" t="str">
        <f>IF('ICC Raw Data'!AE29="","",IF('ICC Raw Data'!AE29=100,"O","L"))</f>
        <v/>
      </c>
      <c r="AF29" s="17" t="str">
        <f>IF('ICC Raw Data'!AF29="","",IF('ICC Raw Data'!AF29=100,"O","L"))</f>
        <v/>
      </c>
      <c r="AG29" s="17" t="str">
        <f>IF('ICC Raw Data'!AG29="","",IF('ICC Raw Data'!AG29=100,"O","L"))</f>
        <v/>
      </c>
      <c r="AH29" s="17" t="str">
        <f>IF('ICC Raw Data'!AH29="","",IF('ICC Raw Data'!AH29=100,"O","L"))</f>
        <v/>
      </c>
    </row>
    <row r="30" spans="1:34" ht="15.6">
      <c r="A30" s="11">
        <v>1966</v>
      </c>
      <c r="B30" s="12" t="s">
        <v>61</v>
      </c>
      <c r="C30" s="13">
        <v>40</v>
      </c>
      <c r="D30" s="14">
        <f t="shared" si="0"/>
        <v>0.25</v>
      </c>
      <c r="E30" s="15">
        <f>'ICC Raw Data'!E30</f>
        <v>2</v>
      </c>
      <c r="F30" s="16">
        <v>8</v>
      </c>
      <c r="G30" s="16">
        <f>'ICC Raw Data'!G30</f>
        <v>25</v>
      </c>
      <c r="H30" s="17" t="str">
        <f>IF('ICC Raw Data'!H30="","",IF('ICC Raw Data'!H30=100,"O","L"))</f>
        <v>O</v>
      </c>
      <c r="I30" s="17" t="str">
        <f>IF('ICC Raw Data'!I30="","",IF('ICC Raw Data'!I30=100,"O","L"))</f>
        <v>O</v>
      </c>
      <c r="J30" s="17" t="str">
        <f>IF('ICC Raw Data'!J30="","",IF('ICC Raw Data'!J30=100,"O","L"))</f>
        <v>O</v>
      </c>
      <c r="K30" s="17" t="str">
        <f>IF('ICC Raw Data'!K30="","",IF('ICC Raw Data'!K30=100,"O","L"))</f>
        <v>O</v>
      </c>
      <c r="L30" s="17" t="str">
        <f>IF('ICC Raw Data'!L30="","",IF('ICC Raw Data'!L30=100,"O","L"))</f>
        <v>O</v>
      </c>
      <c r="M30" s="17" t="str">
        <f>IF('ICC Raw Data'!M30="","",IF('ICC Raw Data'!M30=100,"O","L"))</f>
        <v>O</v>
      </c>
      <c r="N30" s="17" t="str">
        <f>IF('ICC Raw Data'!N30="","",IF('ICC Raw Data'!N30=100,"O","L"))</f>
        <v/>
      </c>
      <c r="O30" s="17" t="str">
        <f>IF('ICC Raw Data'!O30="","",IF('ICC Raw Data'!O30=100,"O","L"))</f>
        <v/>
      </c>
      <c r="P30" s="17" t="str">
        <f>IF('ICC Raw Data'!P30="","",IF('ICC Raw Data'!P30=100,"O","L"))</f>
        <v/>
      </c>
      <c r="Q30" s="17" t="str">
        <f>IF('ICC Raw Data'!Q30="","",IF('ICC Raw Data'!Q30=100,"O","L"))</f>
        <v/>
      </c>
      <c r="R30" s="17" t="str">
        <f>IF('ICC Raw Data'!R30="","",IF('ICC Raw Data'!R30=100,"O","L"))</f>
        <v/>
      </c>
      <c r="S30" s="17" t="str">
        <f>IF('ICC Raw Data'!S30="","",IF('ICC Raw Data'!S30=100,"O","L"))</f>
        <v/>
      </c>
      <c r="T30" s="17" t="str">
        <f>IF('ICC Raw Data'!T30="","",IF('ICC Raw Data'!T30=100,"O","L"))</f>
        <v/>
      </c>
      <c r="U30" s="17" t="str">
        <f>IF('ICC Raw Data'!U30="","",IF('ICC Raw Data'!U30=100,"O","L"))</f>
        <v/>
      </c>
      <c r="V30" s="17" t="str">
        <f>IF('ICC Raw Data'!V30="","",IF('ICC Raw Data'!V30=100,"O","L"))</f>
        <v/>
      </c>
      <c r="W30" s="17" t="str">
        <f>IF('ICC Raw Data'!W30="","",IF('ICC Raw Data'!W30=100,"O","L"))</f>
        <v/>
      </c>
      <c r="X30" s="17" t="str">
        <f>IF('ICC Raw Data'!X30="","",IF('ICC Raw Data'!X30=100,"O","L"))</f>
        <v/>
      </c>
      <c r="Y30" s="17" t="str">
        <f>IF('ICC Raw Data'!Y30="","",IF('ICC Raw Data'!Y30=100,"O","L"))</f>
        <v/>
      </c>
      <c r="Z30" s="17" t="str">
        <f>IF('ICC Raw Data'!Z30="","",IF('ICC Raw Data'!Z30=100,"O","L"))</f>
        <v/>
      </c>
      <c r="AA30" s="17" t="str">
        <f>IF('ICC Raw Data'!AA30="","",IF('ICC Raw Data'!AA30=100,"O","L"))</f>
        <v/>
      </c>
      <c r="AB30" s="17" t="str">
        <f>IF('ICC Raw Data'!AB30="","",IF('ICC Raw Data'!AB30=100,"O","L"))</f>
        <v/>
      </c>
      <c r="AC30" s="17" t="str">
        <f>IF('ICC Raw Data'!AC30="","",IF('ICC Raw Data'!AC30=100,"O","L"))</f>
        <v/>
      </c>
      <c r="AD30" s="17" t="str">
        <f>IF('ICC Raw Data'!AD30="","",IF('ICC Raw Data'!AD30=100,"O","L"))</f>
        <v/>
      </c>
      <c r="AE30" s="17" t="str">
        <f>IF('ICC Raw Data'!AE30="","",IF('ICC Raw Data'!AE30=100,"O","L"))</f>
        <v/>
      </c>
      <c r="AF30" s="17" t="str">
        <f>IF('ICC Raw Data'!AF30="","",IF('ICC Raw Data'!AF30=100,"O","L"))</f>
        <v/>
      </c>
      <c r="AG30" s="17" t="str">
        <f>IF('ICC Raw Data'!AG30="","",IF('ICC Raw Data'!AG30=100,"O","L"))</f>
        <v/>
      </c>
      <c r="AH30" s="17" t="str">
        <f>IF('ICC Raw Data'!AH30="","",IF('ICC Raw Data'!AH30=100,"O","L"))</f>
        <v/>
      </c>
    </row>
    <row r="31" spans="1:34" ht="15.6">
      <c r="A31" s="11">
        <v>2040</v>
      </c>
      <c r="B31" s="12" t="s">
        <v>62</v>
      </c>
      <c r="C31" s="13">
        <v>24</v>
      </c>
      <c r="D31" s="14">
        <f t="shared" si="0"/>
        <v>0.6</v>
      </c>
      <c r="E31" s="15">
        <f>'ICC Raw Data'!E31</f>
        <v>3</v>
      </c>
      <c r="F31" s="16">
        <v>5</v>
      </c>
      <c r="G31" s="16">
        <f>'ICC Raw Data'!G31</f>
        <v>50</v>
      </c>
      <c r="H31" s="17" t="str">
        <f>IF('ICC Raw Data'!H31="","",IF('ICC Raw Data'!H31=100,"O","L"))</f>
        <v>O</v>
      </c>
      <c r="I31" s="17" t="str">
        <f>IF('ICC Raw Data'!I31="","",IF('ICC Raw Data'!I31=100,"O","L"))</f>
        <v>O</v>
      </c>
      <c r="J31" s="17" t="str">
        <f>IF('ICC Raw Data'!J31="","",IF('ICC Raw Data'!J31=100,"O","L"))</f>
        <v>O</v>
      </c>
      <c r="K31" s="17" t="str">
        <f>IF('ICC Raw Data'!K31="","",IF('ICC Raw Data'!K31=100,"O","L"))</f>
        <v>O</v>
      </c>
      <c r="L31" s="17" t="str">
        <f>IF('ICC Raw Data'!L31="","",IF('ICC Raw Data'!L31=100,"O","L"))</f>
        <v>O</v>
      </c>
      <c r="M31" s="17" t="str">
        <f>IF('ICC Raw Data'!M31="","",IF('ICC Raw Data'!M31=100,"O","L"))</f>
        <v/>
      </c>
      <c r="N31" s="17" t="str">
        <f>IF('ICC Raw Data'!N31="","",IF('ICC Raw Data'!N31=100,"O","L"))</f>
        <v/>
      </c>
      <c r="O31" s="17" t="str">
        <f>IF('ICC Raw Data'!O31="","",IF('ICC Raw Data'!O31=100,"O","L"))</f>
        <v/>
      </c>
      <c r="P31" s="17" t="str">
        <f>IF('ICC Raw Data'!P31="","",IF('ICC Raw Data'!P31=100,"O","L"))</f>
        <v/>
      </c>
      <c r="Q31" s="17" t="str">
        <f>IF('ICC Raw Data'!Q31="","",IF('ICC Raw Data'!Q31=100,"O","L"))</f>
        <v/>
      </c>
      <c r="R31" s="17" t="str">
        <f>IF('ICC Raw Data'!R31="","",IF('ICC Raw Data'!R31=100,"O","L"))</f>
        <v/>
      </c>
      <c r="S31" s="17" t="str">
        <f>IF('ICC Raw Data'!S31="","",IF('ICC Raw Data'!S31=100,"O","L"))</f>
        <v/>
      </c>
      <c r="T31" s="17" t="str">
        <f>IF('ICC Raw Data'!T31="","",IF('ICC Raw Data'!T31=100,"O","L"))</f>
        <v/>
      </c>
      <c r="U31" s="17" t="str">
        <f>IF('ICC Raw Data'!U31="","",IF('ICC Raw Data'!U31=100,"O","L"))</f>
        <v/>
      </c>
      <c r="V31" s="17" t="str">
        <f>IF('ICC Raw Data'!V31="","",IF('ICC Raw Data'!V31=100,"O","L"))</f>
        <v/>
      </c>
      <c r="W31" s="17" t="str">
        <f>IF('ICC Raw Data'!W31="","",IF('ICC Raw Data'!W31=100,"O","L"))</f>
        <v/>
      </c>
      <c r="X31" s="17" t="str">
        <f>IF('ICC Raw Data'!X31="","",IF('ICC Raw Data'!X31=100,"O","L"))</f>
        <v/>
      </c>
      <c r="Y31" s="17" t="str">
        <f>IF('ICC Raw Data'!Y31="","",IF('ICC Raw Data'!Y31=100,"O","L"))</f>
        <v/>
      </c>
      <c r="Z31" s="17" t="str">
        <f>IF('ICC Raw Data'!Z31="","",IF('ICC Raw Data'!Z31=100,"O","L"))</f>
        <v/>
      </c>
      <c r="AA31" s="17" t="str">
        <f>IF('ICC Raw Data'!AA31="","",IF('ICC Raw Data'!AA31=100,"O","L"))</f>
        <v/>
      </c>
      <c r="AB31" s="17" t="str">
        <f>IF('ICC Raw Data'!AB31="","",IF('ICC Raw Data'!AB31=100,"O","L"))</f>
        <v/>
      </c>
      <c r="AC31" s="17" t="str">
        <f>IF('ICC Raw Data'!AC31="","",IF('ICC Raw Data'!AC31=100,"O","L"))</f>
        <v/>
      </c>
      <c r="AD31" s="17" t="str">
        <f>IF('ICC Raw Data'!AD31="","",IF('ICC Raw Data'!AD31=100,"O","L"))</f>
        <v/>
      </c>
      <c r="AE31" s="17" t="str">
        <f>IF('ICC Raw Data'!AE31="","",IF('ICC Raw Data'!AE31=100,"O","L"))</f>
        <v/>
      </c>
      <c r="AF31" s="17" t="str">
        <f>IF('ICC Raw Data'!AF31="","",IF('ICC Raw Data'!AF31=100,"O","L"))</f>
        <v/>
      </c>
      <c r="AG31" s="17" t="str">
        <f>IF('ICC Raw Data'!AG31="","",IF('ICC Raw Data'!AG31=100,"O","L"))</f>
        <v/>
      </c>
      <c r="AH31" s="17" t="str">
        <f>IF('ICC Raw Data'!AH31="","",IF('ICC Raw Data'!AH31=100,"O","L"))</f>
        <v/>
      </c>
    </row>
    <row r="32" spans="1:34" ht="15.6">
      <c r="A32" s="11">
        <v>2272</v>
      </c>
      <c r="B32" s="12" t="s">
        <v>63</v>
      </c>
      <c r="C32" s="13">
        <v>41</v>
      </c>
      <c r="D32" s="14">
        <f t="shared" si="0"/>
        <v>0</v>
      </c>
      <c r="E32" s="15">
        <f>'ICC Raw Data'!E32</f>
        <v>0</v>
      </c>
      <c r="F32" s="16">
        <v>15</v>
      </c>
      <c r="G32" s="16" t="str">
        <f>'ICC Raw Data'!G32</f>
        <v/>
      </c>
      <c r="H32" s="17" t="str">
        <f>IF('ICC Raw Data'!H32="","",IF('ICC Raw Data'!H32=100,"O","L"))</f>
        <v>O</v>
      </c>
      <c r="I32" s="17" t="str">
        <f>IF('ICC Raw Data'!I32="","",IF('ICC Raw Data'!I32=100,"O","L"))</f>
        <v>L</v>
      </c>
      <c r="J32" s="17" t="str">
        <f>IF('ICC Raw Data'!J32="","",IF('ICC Raw Data'!J32=100,"O","L"))</f>
        <v>L</v>
      </c>
      <c r="K32" s="17" t="str">
        <f>IF('ICC Raw Data'!K32="","",IF('ICC Raw Data'!K32=100,"O","L"))</f>
        <v>O</v>
      </c>
      <c r="L32" s="17" t="str">
        <f>IF('ICC Raw Data'!L32="","",IF('ICC Raw Data'!L32=100,"O","L"))</f>
        <v>O</v>
      </c>
      <c r="M32" s="17" t="str">
        <f>IF('ICC Raw Data'!M32="","",IF('ICC Raw Data'!M32=100,"O","L"))</f>
        <v/>
      </c>
      <c r="N32" s="17" t="str">
        <f>IF('ICC Raw Data'!N32="","",IF('ICC Raw Data'!N32=100,"O","L"))</f>
        <v/>
      </c>
      <c r="O32" s="17" t="str">
        <f>IF('ICC Raw Data'!O32="","",IF('ICC Raw Data'!O32=100,"O","L"))</f>
        <v/>
      </c>
      <c r="P32" s="17" t="str">
        <f>IF('ICC Raw Data'!P32="","",IF('ICC Raw Data'!P32=100,"O","L"))</f>
        <v/>
      </c>
      <c r="Q32" s="17" t="str">
        <f>IF('ICC Raw Data'!Q32="","",IF('ICC Raw Data'!Q32=100,"O","L"))</f>
        <v/>
      </c>
      <c r="R32" s="17" t="str">
        <f>IF('ICC Raw Data'!R32="","",IF('ICC Raw Data'!R32=100,"O","L"))</f>
        <v/>
      </c>
      <c r="S32" s="17" t="str">
        <f>IF('ICC Raw Data'!S32="","",IF('ICC Raw Data'!S32=100,"O","L"))</f>
        <v/>
      </c>
      <c r="T32" s="17" t="str">
        <f>IF('ICC Raw Data'!T32="","",IF('ICC Raw Data'!T32=100,"O","L"))</f>
        <v/>
      </c>
      <c r="U32" s="17" t="str">
        <f>IF('ICC Raw Data'!U32="","",IF('ICC Raw Data'!U32=100,"O","L"))</f>
        <v/>
      </c>
      <c r="V32" s="17" t="str">
        <f>IF('ICC Raw Data'!V32="","",IF('ICC Raw Data'!V32=100,"O","L"))</f>
        <v/>
      </c>
      <c r="W32" s="17" t="str">
        <f>IF('ICC Raw Data'!W32="","",IF('ICC Raw Data'!W32=100,"O","L"))</f>
        <v/>
      </c>
      <c r="X32" s="17" t="str">
        <f>IF('ICC Raw Data'!X32="","",IF('ICC Raw Data'!X32=100,"O","L"))</f>
        <v/>
      </c>
      <c r="Y32" s="17" t="str">
        <f>IF('ICC Raw Data'!Y32="","",IF('ICC Raw Data'!Y32=100,"O","L"))</f>
        <v/>
      </c>
      <c r="Z32" s="17" t="str">
        <f>IF('ICC Raw Data'!Z32="","",IF('ICC Raw Data'!Z32=100,"O","L"))</f>
        <v/>
      </c>
      <c r="AA32" s="17" t="str">
        <f>IF('ICC Raw Data'!AA32="","",IF('ICC Raw Data'!AA32=100,"O","L"))</f>
        <v/>
      </c>
      <c r="AB32" s="17" t="str">
        <f>IF('ICC Raw Data'!AB32="","",IF('ICC Raw Data'!AB32=100,"O","L"))</f>
        <v/>
      </c>
      <c r="AC32" s="17" t="str">
        <f>IF('ICC Raw Data'!AC32="","",IF('ICC Raw Data'!AC32=100,"O","L"))</f>
        <v/>
      </c>
      <c r="AD32" s="17" t="str">
        <f>IF('ICC Raw Data'!AD32="","",IF('ICC Raw Data'!AD32=100,"O","L"))</f>
        <v/>
      </c>
      <c r="AE32" s="17" t="str">
        <f>IF('ICC Raw Data'!AE32="","",IF('ICC Raw Data'!AE32=100,"O","L"))</f>
        <v/>
      </c>
      <c r="AF32" s="17" t="str">
        <f>IF('ICC Raw Data'!AF32="","",IF('ICC Raw Data'!AF32=100,"O","L"))</f>
        <v/>
      </c>
      <c r="AG32" s="17" t="str">
        <f>IF('ICC Raw Data'!AG32="","",IF('ICC Raw Data'!AG32=100,"O","L"))</f>
        <v/>
      </c>
      <c r="AH32" s="17" t="str">
        <f>IF('ICC Raw Data'!AH32="","",IF('ICC Raw Data'!AH32=100,"O","L"))</f>
        <v/>
      </c>
    </row>
    <row r="33" spans="1:34" ht="15.6">
      <c r="A33" s="11">
        <v>2292</v>
      </c>
      <c r="B33" s="12" t="s">
        <v>64</v>
      </c>
      <c r="C33" s="13">
        <v>25</v>
      </c>
      <c r="D33" s="14">
        <f t="shared" si="0"/>
        <v>0</v>
      </c>
      <c r="E33" s="15">
        <f>'ICC Raw Data'!E33</f>
        <v>0</v>
      </c>
      <c r="F33" s="16">
        <v>9</v>
      </c>
      <c r="G33" s="16" t="str">
        <f>'ICC Raw Data'!G33</f>
        <v/>
      </c>
      <c r="H33" s="17" t="str">
        <f>IF('ICC Raw Data'!H33="","",IF('ICC Raw Data'!H33=100,"O","L"))</f>
        <v>O</v>
      </c>
      <c r="I33" s="17" t="str">
        <f>IF('ICC Raw Data'!I33="","",IF('ICC Raw Data'!I33=100,"O","L"))</f>
        <v>O</v>
      </c>
      <c r="J33" s="17" t="str">
        <f>IF('ICC Raw Data'!J33="","",IF('ICC Raw Data'!J33=100,"O","L"))</f>
        <v/>
      </c>
      <c r="K33" s="17" t="str">
        <f>IF('ICC Raw Data'!K33="","",IF('ICC Raw Data'!K33=100,"O","L"))</f>
        <v/>
      </c>
      <c r="L33" s="17" t="str">
        <f>IF('ICC Raw Data'!L33="","",IF('ICC Raw Data'!L33=100,"O","L"))</f>
        <v/>
      </c>
      <c r="M33" s="17" t="str">
        <f>IF('ICC Raw Data'!M33="","",IF('ICC Raw Data'!M33=100,"O","L"))</f>
        <v/>
      </c>
      <c r="N33" s="17" t="str">
        <f>IF('ICC Raw Data'!N33="","",IF('ICC Raw Data'!N33=100,"O","L"))</f>
        <v/>
      </c>
      <c r="O33" s="17" t="str">
        <f>IF('ICC Raw Data'!O33="","",IF('ICC Raw Data'!O33=100,"O","L"))</f>
        <v/>
      </c>
      <c r="P33" s="17" t="str">
        <f>IF('ICC Raw Data'!P33="","",IF('ICC Raw Data'!P33=100,"O","L"))</f>
        <v/>
      </c>
      <c r="Q33" s="17" t="str">
        <f>IF('ICC Raw Data'!Q33="","",IF('ICC Raw Data'!Q33=100,"O","L"))</f>
        <v/>
      </c>
      <c r="R33" s="17" t="str">
        <f>IF('ICC Raw Data'!R33="","",IF('ICC Raw Data'!R33=100,"O","L"))</f>
        <v/>
      </c>
      <c r="S33" s="17" t="str">
        <f>IF('ICC Raw Data'!S33="","",IF('ICC Raw Data'!S33=100,"O","L"))</f>
        <v/>
      </c>
      <c r="T33" s="17" t="str">
        <f>IF('ICC Raw Data'!T33="","",IF('ICC Raw Data'!T33=100,"O","L"))</f>
        <v/>
      </c>
      <c r="U33" s="17" t="str">
        <f>IF('ICC Raw Data'!U33="","",IF('ICC Raw Data'!U33=100,"O","L"))</f>
        <v/>
      </c>
      <c r="V33" s="17" t="str">
        <f>IF('ICC Raw Data'!V33="","",IF('ICC Raw Data'!V33=100,"O","L"))</f>
        <v/>
      </c>
      <c r="W33" s="17" t="str">
        <f>IF('ICC Raw Data'!W33="","",IF('ICC Raw Data'!W33=100,"O","L"))</f>
        <v/>
      </c>
      <c r="X33" s="17" t="str">
        <f>IF('ICC Raw Data'!X33="","",IF('ICC Raw Data'!X33=100,"O","L"))</f>
        <v/>
      </c>
      <c r="Y33" s="17" t="str">
        <f>IF('ICC Raw Data'!Y33="","",IF('ICC Raw Data'!Y33=100,"O","L"))</f>
        <v/>
      </c>
      <c r="Z33" s="17" t="str">
        <f>IF('ICC Raw Data'!Z33="","",IF('ICC Raw Data'!Z33=100,"O","L"))</f>
        <v/>
      </c>
      <c r="AA33" s="17" t="str">
        <f>IF('ICC Raw Data'!AA33="","",IF('ICC Raw Data'!AA33=100,"O","L"))</f>
        <v/>
      </c>
      <c r="AB33" s="17" t="str">
        <f>IF('ICC Raw Data'!AB33="","",IF('ICC Raw Data'!AB33=100,"O","L"))</f>
        <v/>
      </c>
      <c r="AC33" s="17" t="str">
        <f>IF('ICC Raw Data'!AC33="","",IF('ICC Raw Data'!AC33=100,"O","L"))</f>
        <v/>
      </c>
      <c r="AD33" s="17" t="str">
        <f>IF('ICC Raw Data'!AD33="","",IF('ICC Raw Data'!AD33=100,"O","L"))</f>
        <v/>
      </c>
      <c r="AE33" s="17" t="str">
        <f>IF('ICC Raw Data'!AE33="","",IF('ICC Raw Data'!AE33=100,"O","L"))</f>
        <v/>
      </c>
      <c r="AF33" s="17" t="str">
        <f>IF('ICC Raw Data'!AF33="","",IF('ICC Raw Data'!AF33=100,"O","L"))</f>
        <v/>
      </c>
      <c r="AG33" s="17" t="str">
        <f>IF('ICC Raw Data'!AG33="","",IF('ICC Raw Data'!AG33=100,"O","L"))</f>
        <v/>
      </c>
      <c r="AH33" s="17" t="str">
        <f>IF('ICC Raw Data'!AH33="","",IF('ICC Raw Data'!AH33=100,"O","L"))</f>
        <v/>
      </c>
    </row>
    <row r="34" spans="1:34" ht="15.6">
      <c r="A34" s="11">
        <v>2351</v>
      </c>
      <c r="B34" s="12" t="s">
        <v>65</v>
      </c>
      <c r="C34" s="11">
        <v>24</v>
      </c>
      <c r="D34" s="14">
        <f t="shared" si="0"/>
        <v>0</v>
      </c>
      <c r="E34" s="15">
        <f>'ICC Raw Data'!E34</f>
        <v>0</v>
      </c>
      <c r="F34" s="16">
        <v>5</v>
      </c>
      <c r="G34" s="16" t="str">
        <f>'ICC Raw Data'!G34</f>
        <v/>
      </c>
      <c r="H34" s="17" t="str">
        <f>IF('ICC Raw Data'!H34="","",IF('ICC Raw Data'!H34=100,"O","L"))</f>
        <v>L</v>
      </c>
      <c r="I34" s="17" t="str">
        <f>IF('ICC Raw Data'!I34="","",IF('ICC Raw Data'!I34=100,"O","L"))</f>
        <v/>
      </c>
      <c r="J34" s="17" t="str">
        <f>IF('ICC Raw Data'!J34="","",IF('ICC Raw Data'!J34=100,"O","L"))</f>
        <v>O</v>
      </c>
      <c r="K34" s="17" t="str">
        <f>IF('ICC Raw Data'!K34="","",IF('ICC Raw Data'!K34=100,"O","L"))</f>
        <v>L</v>
      </c>
      <c r="L34" s="17" t="str">
        <f>IF('ICC Raw Data'!L34="","",IF('ICC Raw Data'!L34=100,"O","L"))</f>
        <v>O</v>
      </c>
      <c r="M34" s="17" t="str">
        <f>IF('ICC Raw Data'!M34="","",IF('ICC Raw Data'!M34=100,"O","L"))</f>
        <v/>
      </c>
      <c r="N34" s="17" t="str">
        <f>IF('ICC Raw Data'!N34="","",IF('ICC Raw Data'!N34=100,"O","L"))</f>
        <v/>
      </c>
      <c r="O34" s="17" t="str">
        <f>IF('ICC Raw Data'!O34="","",IF('ICC Raw Data'!O34=100,"O","L"))</f>
        <v/>
      </c>
      <c r="P34" s="17" t="str">
        <f>IF('ICC Raw Data'!P34="","",IF('ICC Raw Data'!P34=100,"O","L"))</f>
        <v/>
      </c>
      <c r="Q34" s="17" t="str">
        <f>IF('ICC Raw Data'!Q34="","",IF('ICC Raw Data'!Q34=100,"O","L"))</f>
        <v/>
      </c>
      <c r="R34" s="17" t="str">
        <f>IF('ICC Raw Data'!R34="","",IF('ICC Raw Data'!R34=100,"O","L"))</f>
        <v/>
      </c>
      <c r="S34" s="17" t="str">
        <f>IF('ICC Raw Data'!S34="","",IF('ICC Raw Data'!S34=100,"O","L"))</f>
        <v/>
      </c>
      <c r="T34" s="17" t="str">
        <f>IF('ICC Raw Data'!T34="","",IF('ICC Raw Data'!T34=100,"O","L"))</f>
        <v/>
      </c>
      <c r="U34" s="17" t="str">
        <f>IF('ICC Raw Data'!U34="","",IF('ICC Raw Data'!U34=100,"O","L"))</f>
        <v/>
      </c>
      <c r="V34" s="17" t="str">
        <f>IF('ICC Raw Data'!V34="","",IF('ICC Raw Data'!V34=100,"O","L"))</f>
        <v/>
      </c>
      <c r="W34" s="17" t="str">
        <f>IF('ICC Raw Data'!W34="","",IF('ICC Raw Data'!W34=100,"O","L"))</f>
        <v/>
      </c>
      <c r="X34" s="17" t="str">
        <f>IF('ICC Raw Data'!X34="","",IF('ICC Raw Data'!X34=100,"O","L"))</f>
        <v/>
      </c>
      <c r="Y34" s="17" t="str">
        <f>IF('ICC Raw Data'!Y34="","",IF('ICC Raw Data'!Y34=100,"O","L"))</f>
        <v/>
      </c>
      <c r="Z34" s="17" t="str">
        <f>IF('ICC Raw Data'!Z34="","",IF('ICC Raw Data'!Z34=100,"O","L"))</f>
        <v/>
      </c>
      <c r="AA34" s="17" t="str">
        <f>IF('ICC Raw Data'!AA34="","",IF('ICC Raw Data'!AA34=100,"O","L"))</f>
        <v/>
      </c>
      <c r="AB34" s="17" t="str">
        <f>IF('ICC Raw Data'!AB34="","",IF('ICC Raw Data'!AB34=100,"O","L"))</f>
        <v/>
      </c>
      <c r="AC34" s="17" t="str">
        <f>IF('ICC Raw Data'!AC34="","",IF('ICC Raw Data'!AC34=100,"O","L"))</f>
        <v/>
      </c>
      <c r="AD34" s="17" t="str">
        <f>IF('ICC Raw Data'!AD34="","",IF('ICC Raw Data'!AD34=100,"O","L"))</f>
        <v/>
      </c>
      <c r="AE34" s="17" t="str">
        <f>IF('ICC Raw Data'!AE34="","",IF('ICC Raw Data'!AE34=100,"O","L"))</f>
        <v/>
      </c>
      <c r="AF34" s="17" t="str">
        <f>IF('ICC Raw Data'!AF34="","",IF('ICC Raw Data'!AF34=100,"O","L"))</f>
        <v/>
      </c>
      <c r="AG34" s="17" t="str">
        <f>IF('ICC Raw Data'!AG34="","",IF('ICC Raw Data'!AG34=100,"O","L"))</f>
        <v/>
      </c>
      <c r="AH34" s="17" t="str">
        <f>IF('ICC Raw Data'!AH34="","",IF('ICC Raw Data'!AH34=100,"O","L"))</f>
        <v/>
      </c>
    </row>
    <row r="35" spans="1:34" ht="15.6">
      <c r="A35" s="11">
        <v>2373</v>
      </c>
      <c r="B35" s="12" t="s">
        <v>66</v>
      </c>
      <c r="C35" s="13">
        <v>29</v>
      </c>
      <c r="D35" s="14">
        <f t="shared" si="0"/>
        <v>0</v>
      </c>
      <c r="E35" s="15">
        <f>'ICC Raw Data'!E35</f>
        <v>0</v>
      </c>
      <c r="F35" s="16">
        <v>5</v>
      </c>
      <c r="G35" s="16" t="str">
        <f>'ICC Raw Data'!G35</f>
        <v/>
      </c>
      <c r="H35" s="17" t="str">
        <f>IF('ICC Raw Data'!H35="","",IF('ICC Raw Data'!H35=100,"O","L"))</f>
        <v>L</v>
      </c>
      <c r="I35" s="17" t="str">
        <f>IF('ICC Raw Data'!I35="","",IF('ICC Raw Data'!I35=100,"O","L"))</f>
        <v>L</v>
      </c>
      <c r="J35" s="17" t="str">
        <f>IF('ICC Raw Data'!J35="","",IF('ICC Raw Data'!J35=100,"O","L"))</f>
        <v>O</v>
      </c>
      <c r="K35" s="17" t="str">
        <f>IF('ICC Raw Data'!K35="","",IF('ICC Raw Data'!K35=100,"O","L"))</f>
        <v>O</v>
      </c>
      <c r="L35" s="17" t="str">
        <f>IF('ICC Raw Data'!L35="","",IF('ICC Raw Data'!L35=100,"O","L"))</f>
        <v>O</v>
      </c>
      <c r="M35" s="17" t="str">
        <f>IF('ICC Raw Data'!M35="","",IF('ICC Raw Data'!M35=100,"O","L"))</f>
        <v/>
      </c>
      <c r="N35" s="17" t="str">
        <f>IF('ICC Raw Data'!N35="","",IF('ICC Raw Data'!N35=100,"O","L"))</f>
        <v/>
      </c>
      <c r="O35" s="17" t="str">
        <f>IF('ICC Raw Data'!O35="","",IF('ICC Raw Data'!O35=100,"O","L"))</f>
        <v/>
      </c>
      <c r="P35" s="17" t="str">
        <f>IF('ICC Raw Data'!P35="","",IF('ICC Raw Data'!P35=100,"O","L"))</f>
        <v/>
      </c>
      <c r="Q35" s="17" t="str">
        <f>IF('ICC Raw Data'!Q35="","",IF('ICC Raw Data'!Q35=100,"O","L"))</f>
        <v/>
      </c>
      <c r="R35" s="17" t="str">
        <f>IF('ICC Raw Data'!R35="","",IF('ICC Raw Data'!R35=100,"O","L"))</f>
        <v/>
      </c>
      <c r="S35" s="17" t="str">
        <f>IF('ICC Raw Data'!S35="","",IF('ICC Raw Data'!S35=100,"O","L"))</f>
        <v/>
      </c>
      <c r="T35" s="17" t="str">
        <f>IF('ICC Raw Data'!T35="","",IF('ICC Raw Data'!T35=100,"O","L"))</f>
        <v/>
      </c>
      <c r="U35" s="17" t="str">
        <f>IF('ICC Raw Data'!U35="","",IF('ICC Raw Data'!U35=100,"O","L"))</f>
        <v/>
      </c>
      <c r="V35" s="17" t="str">
        <f>IF('ICC Raw Data'!V35="","",IF('ICC Raw Data'!V35=100,"O","L"))</f>
        <v/>
      </c>
      <c r="W35" s="17" t="str">
        <f>IF('ICC Raw Data'!W35="","",IF('ICC Raw Data'!W35=100,"O","L"))</f>
        <v/>
      </c>
      <c r="X35" s="17" t="str">
        <f>IF('ICC Raw Data'!X35="","",IF('ICC Raw Data'!X35=100,"O","L"))</f>
        <v/>
      </c>
      <c r="Y35" s="17" t="str">
        <f>IF('ICC Raw Data'!Y35="","",IF('ICC Raw Data'!Y35=100,"O","L"))</f>
        <v/>
      </c>
      <c r="Z35" s="17" t="str">
        <f>IF('ICC Raw Data'!Z35="","",IF('ICC Raw Data'!Z35=100,"O","L"))</f>
        <v/>
      </c>
      <c r="AA35" s="17" t="str">
        <f>IF('ICC Raw Data'!AA35="","",IF('ICC Raw Data'!AA35=100,"O","L"))</f>
        <v/>
      </c>
      <c r="AB35" s="17" t="str">
        <f>IF('ICC Raw Data'!AB35="","",IF('ICC Raw Data'!AB35=100,"O","L"))</f>
        <v/>
      </c>
      <c r="AC35" s="17" t="str">
        <f>IF('ICC Raw Data'!AC35="","",IF('ICC Raw Data'!AC35=100,"O","L"))</f>
        <v/>
      </c>
      <c r="AD35" s="17" t="str">
        <f>IF('ICC Raw Data'!AD35="","",IF('ICC Raw Data'!AD35=100,"O","L"))</f>
        <v/>
      </c>
      <c r="AE35" s="17" t="str">
        <f>IF('ICC Raw Data'!AE35="","",IF('ICC Raw Data'!AE35=100,"O","L"))</f>
        <v/>
      </c>
      <c r="AF35" s="17" t="str">
        <f>IF('ICC Raw Data'!AF35="","",IF('ICC Raw Data'!AF35=100,"O","L"))</f>
        <v/>
      </c>
      <c r="AG35" s="17" t="str">
        <f>IF('ICC Raw Data'!AG35="","",IF('ICC Raw Data'!AG35=100,"O","L"))</f>
        <v/>
      </c>
      <c r="AH35" s="17" t="str">
        <f>IF('ICC Raw Data'!AH35="","",IF('ICC Raw Data'!AH35=100,"O","L"))</f>
        <v/>
      </c>
    </row>
    <row r="36" spans="1:34" ht="15.6">
      <c r="A36" s="11">
        <v>2388</v>
      </c>
      <c r="B36" s="12" t="s">
        <v>67</v>
      </c>
      <c r="C36" s="13">
        <v>25</v>
      </c>
      <c r="D36" s="14">
        <f t="shared" si="0"/>
        <v>0</v>
      </c>
      <c r="E36" s="15">
        <f>'ICC Raw Data'!E36</f>
        <v>0</v>
      </c>
      <c r="F36" s="16">
        <v>12</v>
      </c>
      <c r="G36" s="16" t="str">
        <f>'ICC Raw Data'!G36</f>
        <v/>
      </c>
      <c r="H36" s="17" t="str">
        <f>IF('ICC Raw Data'!H36="","",IF('ICC Raw Data'!H36=100,"O","L"))</f>
        <v>O</v>
      </c>
      <c r="I36" s="17" t="str">
        <f>IF('ICC Raw Data'!I36="","",IF('ICC Raw Data'!I36=100,"O","L"))</f>
        <v>O</v>
      </c>
      <c r="J36" s="17" t="str">
        <f>IF('ICC Raw Data'!J36="","",IF('ICC Raw Data'!J36=100,"O","L"))</f>
        <v>O</v>
      </c>
      <c r="K36" s="17" t="str">
        <f>IF('ICC Raw Data'!K36="","",IF('ICC Raw Data'!K36=100,"O","L"))</f>
        <v>O</v>
      </c>
      <c r="L36" s="17" t="str">
        <f>IF('ICC Raw Data'!L36="","",IF('ICC Raw Data'!L36=100,"O","L"))</f>
        <v>O</v>
      </c>
      <c r="M36" s="17" t="str">
        <f>IF('ICC Raw Data'!M36="","",IF('ICC Raw Data'!M36=100,"O","L"))</f>
        <v>L</v>
      </c>
      <c r="N36" s="17" t="str">
        <f>IF('ICC Raw Data'!N36="","",IF('ICC Raw Data'!N36=100,"O","L"))</f>
        <v/>
      </c>
      <c r="O36" s="17" t="str">
        <f>IF('ICC Raw Data'!O36="","",IF('ICC Raw Data'!O36=100,"O","L"))</f>
        <v/>
      </c>
      <c r="P36" s="17" t="str">
        <f>IF('ICC Raw Data'!P36="","",IF('ICC Raw Data'!P36=100,"O","L"))</f>
        <v/>
      </c>
      <c r="Q36" s="17" t="str">
        <f>IF('ICC Raw Data'!Q36="","",IF('ICC Raw Data'!Q36=100,"O","L"))</f>
        <v/>
      </c>
      <c r="R36" s="17" t="str">
        <f>IF('ICC Raw Data'!R36="","",IF('ICC Raw Data'!R36=100,"O","L"))</f>
        <v/>
      </c>
      <c r="S36" s="17" t="str">
        <f>IF('ICC Raw Data'!S36="","",IF('ICC Raw Data'!S36=100,"O","L"))</f>
        <v/>
      </c>
      <c r="T36" s="17" t="str">
        <f>IF('ICC Raw Data'!T36="","",IF('ICC Raw Data'!T36=100,"O","L"))</f>
        <v/>
      </c>
      <c r="U36" s="17" t="str">
        <f>IF('ICC Raw Data'!U36="","",IF('ICC Raw Data'!U36=100,"O","L"))</f>
        <v/>
      </c>
      <c r="V36" s="17" t="str">
        <f>IF('ICC Raw Data'!V36="","",IF('ICC Raw Data'!V36=100,"O","L"))</f>
        <v/>
      </c>
      <c r="W36" s="17" t="str">
        <f>IF('ICC Raw Data'!W36="","",IF('ICC Raw Data'!W36=100,"O","L"))</f>
        <v/>
      </c>
      <c r="X36" s="17" t="str">
        <f>IF('ICC Raw Data'!X36="","",IF('ICC Raw Data'!X36=100,"O","L"))</f>
        <v/>
      </c>
      <c r="Y36" s="17" t="str">
        <f>IF('ICC Raw Data'!Y36="","",IF('ICC Raw Data'!Y36=100,"O","L"))</f>
        <v/>
      </c>
      <c r="Z36" s="17" t="str">
        <f>IF('ICC Raw Data'!Z36="","",IF('ICC Raw Data'!Z36=100,"O","L"))</f>
        <v/>
      </c>
      <c r="AA36" s="17" t="str">
        <f>IF('ICC Raw Data'!AA36="","",IF('ICC Raw Data'!AA36=100,"O","L"))</f>
        <v/>
      </c>
      <c r="AB36" s="17" t="str">
        <f>IF('ICC Raw Data'!AB36="","",IF('ICC Raw Data'!AB36=100,"O","L"))</f>
        <v/>
      </c>
      <c r="AC36" s="17" t="str">
        <f>IF('ICC Raw Data'!AC36="","",IF('ICC Raw Data'!AC36=100,"O","L"))</f>
        <v/>
      </c>
      <c r="AD36" s="17" t="str">
        <f>IF('ICC Raw Data'!AD36="","",IF('ICC Raw Data'!AD36=100,"O","L"))</f>
        <v/>
      </c>
      <c r="AE36" s="17" t="str">
        <f>IF('ICC Raw Data'!AE36="","",IF('ICC Raw Data'!AE36=100,"O","L"))</f>
        <v/>
      </c>
      <c r="AF36" s="17" t="str">
        <f>IF('ICC Raw Data'!AF36="","",IF('ICC Raw Data'!AF36=100,"O","L"))</f>
        <v/>
      </c>
      <c r="AG36" s="17" t="str">
        <f>IF('ICC Raw Data'!AG36="","",IF('ICC Raw Data'!AG36=100,"O","L"))</f>
        <v/>
      </c>
      <c r="AH36" s="17" t="str">
        <f>IF('ICC Raw Data'!AH36="","",IF('ICC Raw Data'!AH36=100,"O","L"))</f>
        <v/>
      </c>
    </row>
    <row r="37" spans="1:34" ht="15.6">
      <c r="A37" s="11">
        <v>2411</v>
      </c>
      <c r="B37" s="12" t="s">
        <v>68</v>
      </c>
      <c r="C37" s="11">
        <v>18</v>
      </c>
      <c r="D37" s="14">
        <f t="shared" si="0"/>
        <v>0.2</v>
      </c>
      <c r="E37" s="15">
        <f>'ICC Raw Data'!E37</f>
        <v>3</v>
      </c>
      <c r="F37" s="16">
        <v>15</v>
      </c>
      <c r="G37" s="16" t="str">
        <f>'ICC Raw Data'!G37</f>
        <v/>
      </c>
      <c r="H37" s="17" t="str">
        <f>IF('ICC Raw Data'!H37="","",IF('ICC Raw Data'!H37=100,"O","L"))</f>
        <v>O</v>
      </c>
      <c r="I37" s="17" t="str">
        <f>IF('ICC Raw Data'!I37="","",IF('ICC Raw Data'!I37=100,"O","L"))</f>
        <v>O</v>
      </c>
      <c r="J37" s="17" t="str">
        <f>IF('ICC Raw Data'!J37="","",IF('ICC Raw Data'!J37=100,"O","L"))</f>
        <v>O</v>
      </c>
      <c r="K37" s="17" t="str">
        <f>IF('ICC Raw Data'!K37="","",IF('ICC Raw Data'!K37=100,"O","L"))</f>
        <v>O</v>
      </c>
      <c r="L37" s="17" t="str">
        <f>IF('ICC Raw Data'!L37="","",IF('ICC Raw Data'!L37=100,"O","L"))</f>
        <v>O</v>
      </c>
      <c r="M37" s="17" t="str">
        <f>IF('ICC Raw Data'!M37="","",IF('ICC Raw Data'!M37=100,"O","L"))</f>
        <v>O</v>
      </c>
      <c r="N37" s="17" t="str">
        <f>IF('ICC Raw Data'!N37="","",IF('ICC Raw Data'!N37=100,"O","L"))</f>
        <v/>
      </c>
      <c r="O37" s="17" t="str">
        <f>IF('ICC Raw Data'!O37="","",IF('ICC Raw Data'!O37=100,"O","L"))</f>
        <v/>
      </c>
      <c r="P37" s="17" t="str">
        <f>IF('ICC Raw Data'!P37="","",IF('ICC Raw Data'!P37=100,"O","L"))</f>
        <v/>
      </c>
      <c r="Q37" s="17" t="str">
        <f>IF('ICC Raw Data'!Q37="","",IF('ICC Raw Data'!Q37=100,"O","L"))</f>
        <v/>
      </c>
      <c r="R37" s="17" t="str">
        <f>IF('ICC Raw Data'!R37="","",IF('ICC Raw Data'!R37=100,"O","L"))</f>
        <v/>
      </c>
      <c r="S37" s="17" t="str">
        <f>IF('ICC Raw Data'!S37="","",IF('ICC Raw Data'!S37=100,"O","L"))</f>
        <v/>
      </c>
      <c r="T37" s="17" t="str">
        <f>IF('ICC Raw Data'!T37="","",IF('ICC Raw Data'!T37=100,"O","L"))</f>
        <v/>
      </c>
      <c r="U37" s="17" t="str">
        <f>IF('ICC Raw Data'!U37="","",IF('ICC Raw Data'!U37=100,"O","L"))</f>
        <v/>
      </c>
      <c r="V37" s="17" t="str">
        <f>IF('ICC Raw Data'!V37="","",IF('ICC Raw Data'!V37=100,"O","L"))</f>
        <v/>
      </c>
      <c r="W37" s="17" t="str">
        <f>IF('ICC Raw Data'!W37="","",IF('ICC Raw Data'!W37=100,"O","L"))</f>
        <v/>
      </c>
      <c r="X37" s="17" t="str">
        <f>IF('ICC Raw Data'!X37="","",IF('ICC Raw Data'!X37=100,"O","L"))</f>
        <v/>
      </c>
      <c r="Y37" s="17" t="str">
        <f>IF('ICC Raw Data'!Y37="","",IF('ICC Raw Data'!Y37=100,"O","L"))</f>
        <v/>
      </c>
      <c r="Z37" s="17" t="str">
        <f>IF('ICC Raw Data'!Z37="","",IF('ICC Raw Data'!Z37=100,"O","L"))</f>
        <v/>
      </c>
      <c r="AA37" s="17" t="str">
        <f>IF('ICC Raw Data'!AA37="","",IF('ICC Raw Data'!AA37=100,"O","L"))</f>
        <v/>
      </c>
      <c r="AB37" s="17" t="str">
        <f>IF('ICC Raw Data'!AB37="","",IF('ICC Raw Data'!AB37=100,"O","L"))</f>
        <v/>
      </c>
      <c r="AC37" s="17" t="str">
        <f>IF('ICC Raw Data'!AC37="","",IF('ICC Raw Data'!AC37=100,"O","L"))</f>
        <v/>
      </c>
      <c r="AD37" s="17" t="str">
        <f>IF('ICC Raw Data'!AD37="","",IF('ICC Raw Data'!AD37=100,"O","L"))</f>
        <v/>
      </c>
      <c r="AE37" s="17" t="str">
        <f>IF('ICC Raw Data'!AE37="","",IF('ICC Raw Data'!AE37=100,"O","L"))</f>
        <v/>
      </c>
      <c r="AF37" s="17" t="str">
        <f>IF('ICC Raw Data'!AF37="","",IF('ICC Raw Data'!AF37=100,"O","L"))</f>
        <v/>
      </c>
      <c r="AG37" s="17" t="str">
        <f>IF('ICC Raw Data'!AG37="","",IF('ICC Raw Data'!AG37=100,"O","L"))</f>
        <v/>
      </c>
      <c r="AH37" s="17" t="str">
        <f>IF('ICC Raw Data'!AH37="","",IF('ICC Raw Data'!AH37=100,"O","L"))</f>
        <v/>
      </c>
    </row>
    <row r="38" spans="1:34" ht="15.6">
      <c r="A38" s="11">
        <v>2681</v>
      </c>
      <c r="B38" s="12" t="s">
        <v>69</v>
      </c>
      <c r="C38" s="13">
        <v>31</v>
      </c>
      <c r="D38" s="14">
        <f t="shared" si="0"/>
        <v>0.63636363636363635</v>
      </c>
      <c r="E38" s="15">
        <f>'ICC Raw Data'!E38</f>
        <v>7</v>
      </c>
      <c r="F38" s="16">
        <v>11</v>
      </c>
      <c r="G38" s="16">
        <f>'ICC Raw Data'!G38</f>
        <v>50</v>
      </c>
      <c r="H38" s="17" t="str">
        <f>IF('ICC Raw Data'!H38="","",IF('ICC Raw Data'!H38=100,"O","L"))</f>
        <v>L</v>
      </c>
      <c r="I38" s="17" t="str">
        <f>IF('ICC Raw Data'!I38="","",IF('ICC Raw Data'!I38=100,"O","L"))</f>
        <v>L</v>
      </c>
      <c r="J38" s="17" t="str">
        <f>IF('ICC Raw Data'!J38="","",IF('ICC Raw Data'!J38=100,"O","L"))</f>
        <v>L</v>
      </c>
      <c r="K38" s="17" t="str">
        <f>IF('ICC Raw Data'!K38="","",IF('ICC Raw Data'!K38=100,"O","L"))</f>
        <v>O</v>
      </c>
      <c r="L38" s="17" t="str">
        <f>IF('ICC Raw Data'!L38="","",IF('ICC Raw Data'!L38=100,"O","L"))</f>
        <v>O</v>
      </c>
      <c r="M38" s="17" t="str">
        <f>IF('ICC Raw Data'!M38="","",IF('ICC Raw Data'!M38=100,"O","L"))</f>
        <v>L</v>
      </c>
      <c r="N38" s="17" t="str">
        <f>IF('ICC Raw Data'!N38="","",IF('ICC Raw Data'!N38=100,"O","L"))</f>
        <v/>
      </c>
      <c r="O38" s="17" t="str">
        <f>IF('ICC Raw Data'!O38="","",IF('ICC Raw Data'!O38=100,"O","L"))</f>
        <v/>
      </c>
      <c r="P38" s="17" t="str">
        <f>IF('ICC Raw Data'!P38="","",IF('ICC Raw Data'!P38=100,"O","L"))</f>
        <v/>
      </c>
      <c r="Q38" s="17" t="str">
        <f>IF('ICC Raw Data'!Q38="","",IF('ICC Raw Data'!Q38=100,"O","L"))</f>
        <v/>
      </c>
      <c r="R38" s="17" t="str">
        <f>IF('ICC Raw Data'!R38="","",IF('ICC Raw Data'!R38=100,"O","L"))</f>
        <v/>
      </c>
      <c r="S38" s="17" t="str">
        <f>IF('ICC Raw Data'!S38="","",IF('ICC Raw Data'!S38=100,"O","L"))</f>
        <v/>
      </c>
      <c r="T38" s="17" t="str">
        <f>IF('ICC Raw Data'!T38="","",IF('ICC Raw Data'!T38=100,"O","L"))</f>
        <v/>
      </c>
      <c r="U38" s="17" t="str">
        <f>IF('ICC Raw Data'!U38="","",IF('ICC Raw Data'!U38=100,"O","L"))</f>
        <v/>
      </c>
      <c r="V38" s="17" t="str">
        <f>IF('ICC Raw Data'!V38="","",IF('ICC Raw Data'!V38=100,"O","L"))</f>
        <v>O</v>
      </c>
      <c r="W38" s="17" t="str">
        <f>IF('ICC Raw Data'!W38="","",IF('ICC Raw Data'!W38=100,"O","L"))</f>
        <v>O</v>
      </c>
      <c r="X38" s="17" t="str">
        <f>IF('ICC Raw Data'!X38="","",IF('ICC Raw Data'!X38=100,"O","L"))</f>
        <v>O</v>
      </c>
      <c r="Y38" s="17" t="str">
        <f>IF('ICC Raw Data'!Y38="","",IF('ICC Raw Data'!Y38=100,"O","L"))</f>
        <v>O</v>
      </c>
      <c r="Z38" s="17" t="str">
        <f>IF('ICC Raw Data'!Z38="","",IF('ICC Raw Data'!Z38=100,"O","L"))</f>
        <v/>
      </c>
      <c r="AA38" s="17" t="str">
        <f>IF('ICC Raw Data'!AA38="","",IF('ICC Raw Data'!AA38=100,"O","L"))</f>
        <v/>
      </c>
      <c r="AB38" s="17" t="str">
        <f>IF('ICC Raw Data'!AB38="","",IF('ICC Raw Data'!AB38=100,"O","L"))</f>
        <v/>
      </c>
      <c r="AC38" s="17" t="str">
        <f>IF('ICC Raw Data'!AC38="","",IF('ICC Raw Data'!AC38=100,"O","L"))</f>
        <v/>
      </c>
      <c r="AD38" s="17" t="str">
        <f>IF('ICC Raw Data'!AD38="","",IF('ICC Raw Data'!AD38=100,"O","L"))</f>
        <v/>
      </c>
      <c r="AE38" s="17" t="str">
        <f>IF('ICC Raw Data'!AE38="","",IF('ICC Raw Data'!AE38=100,"O","L"))</f>
        <v/>
      </c>
      <c r="AF38" s="17" t="str">
        <f>IF('ICC Raw Data'!AF38="","",IF('ICC Raw Data'!AF38=100,"O","L"))</f>
        <v/>
      </c>
      <c r="AG38" s="17" t="str">
        <f>IF('ICC Raw Data'!AG38="","",IF('ICC Raw Data'!AG38=100,"O","L"))</f>
        <v/>
      </c>
      <c r="AH38" s="17" t="str">
        <f>IF('ICC Raw Data'!AH38="","",IF('ICC Raw Data'!AH38=100,"O","L"))</f>
        <v/>
      </c>
    </row>
    <row r="39" spans="1:34" ht="15.6">
      <c r="A39" s="11">
        <v>2693</v>
      </c>
      <c r="B39" s="12" t="s">
        <v>70</v>
      </c>
      <c r="C39" s="11">
        <v>29</v>
      </c>
      <c r="D39" s="14">
        <f t="shared" si="0"/>
        <v>0</v>
      </c>
      <c r="E39" s="15">
        <f>'ICC Raw Data'!E39</f>
        <v>0</v>
      </c>
      <c r="F39" s="16">
        <v>5</v>
      </c>
      <c r="G39" s="16" t="str">
        <f>'ICC Raw Data'!G39</f>
        <v/>
      </c>
      <c r="H39" s="17" t="str">
        <f>IF('ICC Raw Data'!H39="","",IF('ICC Raw Data'!H39=100,"O","L"))</f>
        <v/>
      </c>
      <c r="I39" s="17" t="str">
        <f>IF('ICC Raw Data'!I39="","",IF('ICC Raw Data'!I39=100,"O","L"))</f>
        <v/>
      </c>
      <c r="J39" s="17" t="str">
        <f>IF('ICC Raw Data'!J39="","",IF('ICC Raw Data'!J39=100,"O","L"))</f>
        <v>O</v>
      </c>
      <c r="K39" s="17" t="str">
        <f>IF('ICC Raw Data'!K39="","",IF('ICC Raw Data'!K39=100,"O","L"))</f>
        <v>L</v>
      </c>
      <c r="L39" s="17" t="str">
        <f>IF('ICC Raw Data'!L39="","",IF('ICC Raw Data'!L39=100,"O","L"))</f>
        <v>O</v>
      </c>
      <c r="M39" s="17" t="str">
        <f>IF('ICC Raw Data'!M39="","",IF('ICC Raw Data'!M39=100,"O","L"))</f>
        <v/>
      </c>
      <c r="N39" s="17" t="str">
        <f>IF('ICC Raw Data'!N39="","",IF('ICC Raw Data'!N39=100,"O","L"))</f>
        <v/>
      </c>
      <c r="O39" s="17" t="str">
        <f>IF('ICC Raw Data'!O39="","",IF('ICC Raw Data'!O39=100,"O","L"))</f>
        <v/>
      </c>
      <c r="P39" s="17" t="str">
        <f>IF('ICC Raw Data'!P39="","",IF('ICC Raw Data'!P39=100,"O","L"))</f>
        <v/>
      </c>
      <c r="Q39" s="17" t="str">
        <f>IF('ICC Raw Data'!Q39="","",IF('ICC Raw Data'!Q39=100,"O","L"))</f>
        <v/>
      </c>
      <c r="R39" s="17" t="str">
        <f>IF('ICC Raw Data'!R39="","",IF('ICC Raw Data'!R39=100,"O","L"))</f>
        <v/>
      </c>
      <c r="S39" s="17" t="str">
        <f>IF('ICC Raw Data'!S39="","",IF('ICC Raw Data'!S39=100,"O","L"))</f>
        <v/>
      </c>
      <c r="T39" s="17" t="str">
        <f>IF('ICC Raw Data'!T39="","",IF('ICC Raw Data'!T39=100,"O","L"))</f>
        <v/>
      </c>
      <c r="U39" s="17" t="str">
        <f>IF('ICC Raw Data'!U39="","",IF('ICC Raw Data'!U39=100,"O","L"))</f>
        <v/>
      </c>
      <c r="V39" s="17" t="str">
        <f>IF('ICC Raw Data'!V39="","",IF('ICC Raw Data'!V39=100,"O","L"))</f>
        <v/>
      </c>
      <c r="W39" s="17" t="str">
        <f>IF('ICC Raw Data'!W39="","",IF('ICC Raw Data'!W39=100,"O","L"))</f>
        <v/>
      </c>
      <c r="X39" s="17" t="str">
        <f>IF('ICC Raw Data'!X39="","",IF('ICC Raw Data'!X39=100,"O","L"))</f>
        <v/>
      </c>
      <c r="Y39" s="17" t="str">
        <f>IF('ICC Raw Data'!Y39="","",IF('ICC Raw Data'!Y39=100,"O","L"))</f>
        <v/>
      </c>
      <c r="Z39" s="17" t="str">
        <f>IF('ICC Raw Data'!Z39="","",IF('ICC Raw Data'!Z39=100,"O","L"))</f>
        <v/>
      </c>
      <c r="AA39" s="17" t="str">
        <f>IF('ICC Raw Data'!AA39="","",IF('ICC Raw Data'!AA39=100,"O","L"))</f>
        <v/>
      </c>
      <c r="AB39" s="17" t="str">
        <f>IF('ICC Raw Data'!AB39="","",IF('ICC Raw Data'!AB39=100,"O","L"))</f>
        <v/>
      </c>
      <c r="AC39" s="17" t="str">
        <f>IF('ICC Raw Data'!AC39="","",IF('ICC Raw Data'!AC39=100,"O","L"))</f>
        <v/>
      </c>
      <c r="AD39" s="17" t="str">
        <f>IF('ICC Raw Data'!AD39="","",IF('ICC Raw Data'!AD39=100,"O","L"))</f>
        <v/>
      </c>
      <c r="AE39" s="17" t="str">
        <f>IF('ICC Raw Data'!AE39="","",IF('ICC Raw Data'!AE39=100,"O","L"))</f>
        <v/>
      </c>
      <c r="AF39" s="17" t="str">
        <f>IF('ICC Raw Data'!AF39="","",IF('ICC Raw Data'!AF39=100,"O","L"))</f>
        <v/>
      </c>
      <c r="AG39" s="17" t="str">
        <f>IF('ICC Raw Data'!AG39="","",IF('ICC Raw Data'!AG39=100,"O","L"))</f>
        <v/>
      </c>
      <c r="AH39" s="17" t="str">
        <f>IF('ICC Raw Data'!AH39="","",IF('ICC Raw Data'!AH39=100,"O","L"))</f>
        <v/>
      </c>
    </row>
    <row r="40" spans="1:34" ht="15.6">
      <c r="A40" s="11">
        <v>2716</v>
      </c>
      <c r="B40" s="12" t="s">
        <v>71</v>
      </c>
      <c r="C40" s="13">
        <v>19</v>
      </c>
      <c r="D40" s="14">
        <f t="shared" si="0"/>
        <v>0</v>
      </c>
      <c r="E40" s="15">
        <f>'ICC Raw Data'!E40</f>
        <v>0</v>
      </c>
      <c r="F40" s="16">
        <v>13</v>
      </c>
      <c r="G40" s="16" t="str">
        <f>'ICC Raw Data'!G40</f>
        <v/>
      </c>
      <c r="H40" s="17" t="str">
        <f>IF('ICC Raw Data'!H40="","",IF('ICC Raw Data'!H40=100,"O","L"))</f>
        <v>O</v>
      </c>
      <c r="I40" s="17" t="str">
        <f>IF('ICC Raw Data'!I40="","",IF('ICC Raw Data'!I40=100,"O","L"))</f>
        <v>O</v>
      </c>
      <c r="J40" s="17" t="str">
        <f>IF('ICC Raw Data'!J40="","",IF('ICC Raw Data'!J40=100,"O","L"))</f>
        <v>O</v>
      </c>
      <c r="K40" s="17" t="str">
        <f>IF('ICC Raw Data'!K40="","",IF('ICC Raw Data'!K40=100,"O","L"))</f>
        <v>O</v>
      </c>
      <c r="L40" s="17" t="str">
        <f>IF('ICC Raw Data'!L40="","",IF('ICC Raw Data'!L40=100,"O","L"))</f>
        <v>O</v>
      </c>
      <c r="M40" s="17" t="str">
        <f>IF('ICC Raw Data'!M40="","",IF('ICC Raw Data'!M40=100,"O","L"))</f>
        <v>O</v>
      </c>
      <c r="N40" s="17" t="str">
        <f>IF('ICC Raw Data'!N40="","",IF('ICC Raw Data'!N40=100,"O","L"))</f>
        <v/>
      </c>
      <c r="O40" s="17" t="str">
        <f>IF('ICC Raw Data'!O40="","",IF('ICC Raw Data'!O40=100,"O","L"))</f>
        <v/>
      </c>
      <c r="P40" s="17" t="str">
        <f>IF('ICC Raw Data'!P40="","",IF('ICC Raw Data'!P40=100,"O","L"))</f>
        <v/>
      </c>
      <c r="Q40" s="17" t="str">
        <f>IF('ICC Raw Data'!Q40="","",IF('ICC Raw Data'!Q40=100,"O","L"))</f>
        <v/>
      </c>
      <c r="R40" s="17" t="str">
        <f>IF('ICC Raw Data'!R40="","",IF('ICC Raw Data'!R40=100,"O","L"))</f>
        <v/>
      </c>
      <c r="S40" s="17" t="str">
        <f>IF('ICC Raw Data'!S40="","",IF('ICC Raw Data'!S40=100,"O","L"))</f>
        <v/>
      </c>
      <c r="T40" s="17" t="str">
        <f>IF('ICC Raw Data'!T40="","",IF('ICC Raw Data'!T40=100,"O","L"))</f>
        <v/>
      </c>
      <c r="U40" s="17" t="str">
        <f>IF('ICC Raw Data'!U40="","",IF('ICC Raw Data'!U40=100,"O","L"))</f>
        <v/>
      </c>
      <c r="V40" s="17" t="str">
        <f>IF('ICC Raw Data'!V40="","",IF('ICC Raw Data'!V40=100,"O","L"))</f>
        <v/>
      </c>
      <c r="W40" s="17" t="str">
        <f>IF('ICC Raw Data'!W40="","",IF('ICC Raw Data'!W40=100,"O","L"))</f>
        <v/>
      </c>
      <c r="X40" s="17" t="str">
        <f>IF('ICC Raw Data'!X40="","",IF('ICC Raw Data'!X40=100,"O","L"))</f>
        <v/>
      </c>
      <c r="Y40" s="17" t="str">
        <f>IF('ICC Raw Data'!Y40="","",IF('ICC Raw Data'!Y40=100,"O","L"))</f>
        <v/>
      </c>
      <c r="Z40" s="17" t="str">
        <f>IF('ICC Raw Data'!Z40="","",IF('ICC Raw Data'!Z40=100,"O","L"))</f>
        <v/>
      </c>
      <c r="AA40" s="17" t="str">
        <f>IF('ICC Raw Data'!AA40="","",IF('ICC Raw Data'!AA40=100,"O","L"))</f>
        <v/>
      </c>
      <c r="AB40" s="17" t="str">
        <f>IF('ICC Raw Data'!AB40="","",IF('ICC Raw Data'!AB40=100,"O","L"))</f>
        <v/>
      </c>
      <c r="AC40" s="17" t="str">
        <f>IF('ICC Raw Data'!AC40="","",IF('ICC Raw Data'!AC40=100,"O","L"))</f>
        <v/>
      </c>
      <c r="AD40" s="17" t="str">
        <f>IF('ICC Raw Data'!AD40="","",IF('ICC Raw Data'!AD40=100,"O","L"))</f>
        <v/>
      </c>
      <c r="AE40" s="17" t="str">
        <f>IF('ICC Raw Data'!AE40="","",IF('ICC Raw Data'!AE40=100,"O","L"))</f>
        <v/>
      </c>
      <c r="AF40" s="17" t="str">
        <f>IF('ICC Raw Data'!AF40="","",IF('ICC Raw Data'!AF40=100,"O","L"))</f>
        <v/>
      </c>
      <c r="AG40" s="17" t="str">
        <f>IF('ICC Raw Data'!AG40="","",IF('ICC Raw Data'!AG40=100,"O","L"))</f>
        <v/>
      </c>
      <c r="AH40" s="17" t="str">
        <f>IF('ICC Raw Data'!AH40="","",IF('ICC Raw Data'!AH40=100,"O","L"))</f>
        <v/>
      </c>
    </row>
    <row r="41" spans="1:34" ht="15.6">
      <c r="A41" s="11">
        <v>3019</v>
      </c>
      <c r="B41" s="12" t="s">
        <v>72</v>
      </c>
      <c r="C41" s="13">
        <v>5</v>
      </c>
      <c r="D41" s="14">
        <f t="shared" si="0"/>
        <v>0.2</v>
      </c>
      <c r="E41" s="15">
        <f>'ICC Raw Data'!E41</f>
        <v>3</v>
      </c>
      <c r="F41" s="16">
        <v>15</v>
      </c>
      <c r="G41" s="16" t="str">
        <f>'ICC Raw Data'!G41</f>
        <v/>
      </c>
      <c r="H41" s="17" t="str">
        <f>IF('ICC Raw Data'!H41="","",IF('ICC Raw Data'!H41=100,"O","L"))</f>
        <v>O</v>
      </c>
      <c r="I41" s="17" t="str">
        <f>IF('ICC Raw Data'!I41="","",IF('ICC Raw Data'!I41=100,"O","L"))</f>
        <v>L</v>
      </c>
      <c r="J41" s="17" t="str">
        <f>IF('ICC Raw Data'!J41="","",IF('ICC Raw Data'!J41=100,"O","L"))</f>
        <v>O</v>
      </c>
      <c r="K41" s="17" t="str">
        <f>IF('ICC Raw Data'!K41="","",IF('ICC Raw Data'!K41=100,"O","L"))</f>
        <v>O</v>
      </c>
      <c r="L41" s="17" t="str">
        <f>IF('ICC Raw Data'!L41="","",IF('ICC Raw Data'!L41=100,"O","L"))</f>
        <v>O</v>
      </c>
      <c r="M41" s="17" t="str">
        <f>IF('ICC Raw Data'!M41="","",IF('ICC Raw Data'!M41=100,"O","L"))</f>
        <v/>
      </c>
      <c r="N41" s="17" t="str">
        <f>IF('ICC Raw Data'!N41="","",IF('ICC Raw Data'!N41=100,"O","L"))</f>
        <v/>
      </c>
      <c r="O41" s="17" t="str">
        <f>IF('ICC Raw Data'!O41="","",IF('ICC Raw Data'!O41=100,"O","L"))</f>
        <v/>
      </c>
      <c r="P41" s="17" t="str">
        <f>IF('ICC Raw Data'!P41="","",IF('ICC Raw Data'!P41=100,"O","L"))</f>
        <v/>
      </c>
      <c r="Q41" s="17" t="str">
        <f>IF('ICC Raw Data'!Q41="","",IF('ICC Raw Data'!Q41=100,"O","L"))</f>
        <v/>
      </c>
      <c r="R41" s="17" t="str">
        <f>IF('ICC Raw Data'!R41="","",IF('ICC Raw Data'!R41=100,"O","L"))</f>
        <v/>
      </c>
      <c r="S41" s="17" t="str">
        <f>IF('ICC Raw Data'!S41="","",IF('ICC Raw Data'!S41=100,"O","L"))</f>
        <v/>
      </c>
      <c r="T41" s="17" t="str">
        <f>IF('ICC Raw Data'!T41="","",IF('ICC Raw Data'!T41=100,"O","L"))</f>
        <v/>
      </c>
      <c r="U41" s="17" t="str">
        <f>IF('ICC Raw Data'!U41="","",IF('ICC Raw Data'!U41=100,"O","L"))</f>
        <v/>
      </c>
      <c r="V41" s="17" t="str">
        <f>IF('ICC Raw Data'!V41="","",IF('ICC Raw Data'!V41=100,"O","L"))</f>
        <v/>
      </c>
      <c r="W41" s="17" t="str">
        <f>IF('ICC Raw Data'!W41="","",IF('ICC Raw Data'!W41=100,"O","L"))</f>
        <v/>
      </c>
      <c r="X41" s="17" t="str">
        <f>IF('ICC Raw Data'!X41="","",IF('ICC Raw Data'!X41=100,"O","L"))</f>
        <v/>
      </c>
      <c r="Y41" s="17" t="str">
        <f>IF('ICC Raw Data'!Y41="","",IF('ICC Raw Data'!Y41=100,"O","L"))</f>
        <v/>
      </c>
      <c r="Z41" s="17" t="str">
        <f>IF('ICC Raw Data'!Z41="","",IF('ICC Raw Data'!Z41=100,"O","L"))</f>
        <v/>
      </c>
      <c r="AA41" s="17" t="str">
        <f>IF('ICC Raw Data'!AA41="","",IF('ICC Raw Data'!AA41=100,"O","L"))</f>
        <v/>
      </c>
      <c r="AB41" s="17" t="str">
        <f>IF('ICC Raw Data'!AB41="","",IF('ICC Raw Data'!AB41=100,"O","L"))</f>
        <v/>
      </c>
      <c r="AC41" s="17" t="str">
        <f>IF('ICC Raw Data'!AC41="","",IF('ICC Raw Data'!AC41=100,"O","L"))</f>
        <v/>
      </c>
      <c r="AD41" s="17" t="str">
        <f>IF('ICC Raw Data'!AD41="","",IF('ICC Raw Data'!AD41=100,"O","L"))</f>
        <v/>
      </c>
      <c r="AE41" s="17" t="str">
        <f>IF('ICC Raw Data'!AE41="","",IF('ICC Raw Data'!AE41=100,"O","L"))</f>
        <v/>
      </c>
      <c r="AF41" s="17" t="str">
        <f>IF('ICC Raw Data'!AF41="","",IF('ICC Raw Data'!AF41=100,"O","L"))</f>
        <v/>
      </c>
      <c r="AG41" s="17" t="str">
        <f>IF('ICC Raw Data'!AG41="","",IF('ICC Raw Data'!AG41=100,"O","L"))</f>
        <v/>
      </c>
      <c r="AH41" s="17" t="str">
        <f>IF('ICC Raw Data'!AH41="","",IF('ICC Raw Data'!AH41=100,"O","L"))</f>
        <v/>
      </c>
    </row>
    <row r="42" spans="1:34" ht="15.6">
      <c r="A42" s="11">
        <v>3152</v>
      </c>
      <c r="B42" s="12" t="s">
        <v>73</v>
      </c>
      <c r="C42" s="13">
        <v>40</v>
      </c>
      <c r="D42" s="14">
        <f t="shared" si="0"/>
        <v>9.0909090909090912E-2</v>
      </c>
      <c r="E42" s="15">
        <f>'ICC Raw Data'!E42</f>
        <v>1</v>
      </c>
      <c r="F42" s="16">
        <v>11</v>
      </c>
      <c r="G42" s="16" t="str">
        <f>'ICC Raw Data'!G42</f>
        <v/>
      </c>
      <c r="H42" s="17" t="str">
        <f>IF('ICC Raw Data'!H42="","",IF('ICC Raw Data'!H42=100,"O","L"))</f>
        <v>L</v>
      </c>
      <c r="I42" s="17" t="str">
        <f>IF('ICC Raw Data'!I42="","",IF('ICC Raw Data'!I42=100,"O","L"))</f>
        <v/>
      </c>
      <c r="J42" s="17" t="str">
        <f>IF('ICC Raw Data'!J42="","",IF('ICC Raw Data'!J42=100,"O","L"))</f>
        <v/>
      </c>
      <c r="K42" s="17" t="str">
        <f>IF('ICC Raw Data'!K42="","",IF('ICC Raw Data'!K42=100,"O","L"))</f>
        <v/>
      </c>
      <c r="L42" s="17" t="str">
        <f>IF('ICC Raw Data'!L42="","",IF('ICC Raw Data'!L42=100,"O","L"))</f>
        <v>O</v>
      </c>
      <c r="M42" s="17" t="str">
        <f>IF('ICC Raw Data'!M42="","",IF('ICC Raw Data'!M42=100,"O","L"))</f>
        <v/>
      </c>
      <c r="N42" s="17" t="str">
        <f>IF('ICC Raw Data'!N42="","",IF('ICC Raw Data'!N42=100,"O","L"))</f>
        <v/>
      </c>
      <c r="O42" s="17" t="str">
        <f>IF('ICC Raw Data'!O42="","",IF('ICC Raw Data'!O42=100,"O","L"))</f>
        <v/>
      </c>
      <c r="P42" s="17" t="str">
        <f>IF('ICC Raw Data'!P42="","",IF('ICC Raw Data'!P42=100,"O","L"))</f>
        <v/>
      </c>
      <c r="Q42" s="17" t="str">
        <f>IF('ICC Raw Data'!Q42="","",IF('ICC Raw Data'!Q42=100,"O","L"))</f>
        <v/>
      </c>
      <c r="R42" s="17" t="str">
        <f>IF('ICC Raw Data'!R42="","",IF('ICC Raw Data'!R42=100,"O","L"))</f>
        <v/>
      </c>
      <c r="S42" s="17" t="str">
        <f>IF('ICC Raw Data'!S42="","",IF('ICC Raw Data'!S42=100,"O","L"))</f>
        <v/>
      </c>
      <c r="T42" s="17" t="str">
        <f>IF('ICC Raw Data'!T42="","",IF('ICC Raw Data'!T42=100,"O","L"))</f>
        <v/>
      </c>
      <c r="U42" s="17" t="str">
        <f>IF('ICC Raw Data'!U42="","",IF('ICC Raw Data'!U42=100,"O","L"))</f>
        <v/>
      </c>
      <c r="V42" s="17" t="str">
        <f>IF('ICC Raw Data'!V42="","",IF('ICC Raw Data'!V42=100,"O","L"))</f>
        <v/>
      </c>
      <c r="W42" s="17" t="str">
        <f>IF('ICC Raw Data'!W42="","",IF('ICC Raw Data'!W42=100,"O","L"))</f>
        <v/>
      </c>
      <c r="X42" s="17" t="str">
        <f>IF('ICC Raw Data'!X42="","",IF('ICC Raw Data'!X42=100,"O","L"))</f>
        <v/>
      </c>
      <c r="Y42" s="17" t="str">
        <f>IF('ICC Raw Data'!Y42="","",IF('ICC Raw Data'!Y42=100,"O","L"))</f>
        <v/>
      </c>
      <c r="Z42" s="17" t="str">
        <f>IF('ICC Raw Data'!Z42="","",IF('ICC Raw Data'!Z42=100,"O","L"))</f>
        <v/>
      </c>
      <c r="AA42" s="17" t="str">
        <f>IF('ICC Raw Data'!AA42="","",IF('ICC Raw Data'!AA42=100,"O","L"))</f>
        <v/>
      </c>
      <c r="AB42" s="17" t="str">
        <f>IF('ICC Raw Data'!AB42="","",IF('ICC Raw Data'!AB42=100,"O","L"))</f>
        <v/>
      </c>
      <c r="AC42" s="17" t="str">
        <f>IF('ICC Raw Data'!AC42="","",IF('ICC Raw Data'!AC42=100,"O","L"))</f>
        <v/>
      </c>
      <c r="AD42" s="17" t="str">
        <f>IF('ICC Raw Data'!AD42="","",IF('ICC Raw Data'!AD42=100,"O","L"))</f>
        <v/>
      </c>
      <c r="AE42" s="17" t="str">
        <f>IF('ICC Raw Data'!AE42="","",IF('ICC Raw Data'!AE42=100,"O","L"))</f>
        <v/>
      </c>
      <c r="AF42" s="17" t="str">
        <f>IF('ICC Raw Data'!AF42="","",IF('ICC Raw Data'!AF42=100,"O","L"))</f>
        <v/>
      </c>
      <c r="AG42" s="17" t="str">
        <f>IF('ICC Raw Data'!AG42="","",IF('ICC Raw Data'!AG42=100,"O","L"))</f>
        <v/>
      </c>
      <c r="AH42" s="17" t="str">
        <f>IF('ICC Raw Data'!AH42="","",IF('ICC Raw Data'!AH42=100,"O","L"))</f>
        <v/>
      </c>
    </row>
    <row r="43" spans="1:34" ht="15.6">
      <c r="A43" s="11">
        <v>3720</v>
      </c>
      <c r="B43" s="12" t="s">
        <v>74</v>
      </c>
      <c r="C43" s="13">
        <v>26</v>
      </c>
      <c r="D43" s="14">
        <f t="shared" si="0"/>
        <v>0</v>
      </c>
      <c r="E43" s="15">
        <f>'ICC Raw Data'!E43</f>
        <v>0</v>
      </c>
      <c r="F43" s="16">
        <v>5</v>
      </c>
      <c r="G43" s="16" t="str">
        <f>'ICC Raw Data'!G43</f>
        <v/>
      </c>
      <c r="H43" s="17" t="str">
        <f>IF('ICC Raw Data'!H43="","",IF('ICC Raw Data'!H43=100,"O","L"))</f>
        <v>O</v>
      </c>
      <c r="I43" s="17" t="str">
        <f>IF('ICC Raw Data'!I43="","",IF('ICC Raw Data'!I43=100,"O","L"))</f>
        <v>L</v>
      </c>
      <c r="J43" s="17" t="str">
        <f>IF('ICC Raw Data'!J43="","",IF('ICC Raw Data'!J43=100,"O","L"))</f>
        <v>L</v>
      </c>
      <c r="K43" s="17" t="str">
        <f>IF('ICC Raw Data'!K43="","",IF('ICC Raw Data'!K43=100,"O","L"))</f>
        <v>L</v>
      </c>
      <c r="L43" s="17" t="str">
        <f>IF('ICC Raw Data'!L43="","",IF('ICC Raw Data'!L43=100,"O","L"))</f>
        <v>O</v>
      </c>
      <c r="M43" s="17" t="str">
        <f>IF('ICC Raw Data'!M43="","",IF('ICC Raw Data'!M43=100,"O","L"))</f>
        <v/>
      </c>
      <c r="N43" s="17" t="str">
        <f>IF('ICC Raw Data'!N43="","",IF('ICC Raw Data'!N43=100,"O","L"))</f>
        <v/>
      </c>
      <c r="O43" s="17" t="str">
        <f>IF('ICC Raw Data'!O43="","",IF('ICC Raw Data'!O43=100,"O","L"))</f>
        <v/>
      </c>
      <c r="P43" s="17" t="str">
        <f>IF('ICC Raw Data'!P43="","",IF('ICC Raw Data'!P43=100,"O","L"))</f>
        <v/>
      </c>
      <c r="Q43" s="17" t="str">
        <f>IF('ICC Raw Data'!Q43="","",IF('ICC Raw Data'!Q43=100,"O","L"))</f>
        <v/>
      </c>
      <c r="R43" s="17" t="str">
        <f>IF('ICC Raw Data'!R43="","",IF('ICC Raw Data'!R43=100,"O","L"))</f>
        <v/>
      </c>
      <c r="S43" s="17" t="str">
        <f>IF('ICC Raw Data'!S43="","",IF('ICC Raw Data'!S43=100,"O","L"))</f>
        <v/>
      </c>
      <c r="T43" s="17" t="str">
        <f>IF('ICC Raw Data'!T43="","",IF('ICC Raw Data'!T43=100,"O","L"))</f>
        <v/>
      </c>
      <c r="U43" s="17" t="str">
        <f>IF('ICC Raw Data'!U43="","",IF('ICC Raw Data'!U43=100,"O","L"))</f>
        <v/>
      </c>
      <c r="V43" s="17" t="str">
        <f>IF('ICC Raw Data'!V43="","",IF('ICC Raw Data'!V43=100,"O","L"))</f>
        <v/>
      </c>
      <c r="W43" s="17" t="str">
        <f>IF('ICC Raw Data'!W43="","",IF('ICC Raw Data'!W43=100,"O","L"))</f>
        <v/>
      </c>
      <c r="X43" s="17" t="str">
        <f>IF('ICC Raw Data'!X43="","",IF('ICC Raw Data'!X43=100,"O","L"))</f>
        <v/>
      </c>
      <c r="Y43" s="17" t="str">
        <f>IF('ICC Raw Data'!Y43="","",IF('ICC Raw Data'!Y43=100,"O","L"))</f>
        <v/>
      </c>
      <c r="Z43" s="17" t="str">
        <f>IF('ICC Raw Data'!Z43="","",IF('ICC Raw Data'!Z43=100,"O","L"))</f>
        <v/>
      </c>
      <c r="AA43" s="17" t="str">
        <f>IF('ICC Raw Data'!AA43="","",IF('ICC Raw Data'!AA43=100,"O","L"))</f>
        <v/>
      </c>
      <c r="AB43" s="17" t="str">
        <f>IF('ICC Raw Data'!AB43="","",IF('ICC Raw Data'!AB43=100,"O","L"))</f>
        <v/>
      </c>
      <c r="AC43" s="17" t="str">
        <f>IF('ICC Raw Data'!AC43="","",IF('ICC Raw Data'!AC43=100,"O","L"))</f>
        <v/>
      </c>
      <c r="AD43" s="17" t="str">
        <f>IF('ICC Raw Data'!AD43="","",IF('ICC Raw Data'!AD43=100,"O","L"))</f>
        <v/>
      </c>
      <c r="AE43" s="17" t="str">
        <f>IF('ICC Raw Data'!AE43="","",IF('ICC Raw Data'!AE43=100,"O","L"))</f>
        <v/>
      </c>
      <c r="AF43" s="17" t="str">
        <f>IF('ICC Raw Data'!AF43="","",IF('ICC Raw Data'!AF43=100,"O","L"))</f>
        <v/>
      </c>
      <c r="AG43" s="17" t="str">
        <f>IF('ICC Raw Data'!AG43="","",IF('ICC Raw Data'!AG43=100,"O","L"))</f>
        <v/>
      </c>
      <c r="AH43" s="17" t="str">
        <f>IF('ICC Raw Data'!AH43="","",IF('ICC Raw Data'!AH43=100,"O","L"))</f>
        <v/>
      </c>
    </row>
    <row r="44" spans="1:34" ht="15.6">
      <c r="A44" s="11">
        <v>3736</v>
      </c>
      <c r="B44" s="12" t="s">
        <v>75</v>
      </c>
      <c r="C44" s="13">
        <v>13</v>
      </c>
      <c r="D44" s="14">
        <f t="shared" si="0"/>
        <v>0</v>
      </c>
      <c r="E44" s="15">
        <f>'ICC Raw Data'!E44</f>
        <v>0</v>
      </c>
      <c r="F44" s="16">
        <v>11</v>
      </c>
      <c r="G44" s="16" t="str">
        <f>'ICC Raw Data'!G44</f>
        <v/>
      </c>
      <c r="H44" s="17" t="str">
        <f>IF('ICC Raw Data'!H44="","",IF('ICC Raw Data'!H44=100,"O","L"))</f>
        <v>O</v>
      </c>
      <c r="I44" s="17" t="str">
        <f>IF('ICC Raw Data'!I44="","",IF('ICC Raw Data'!I44=100,"O","L"))</f>
        <v>L</v>
      </c>
      <c r="J44" s="17" t="str">
        <f>IF('ICC Raw Data'!J44="","",IF('ICC Raw Data'!J44=100,"O","L"))</f>
        <v>L</v>
      </c>
      <c r="K44" s="17" t="str">
        <f>IF('ICC Raw Data'!K44="","",IF('ICC Raw Data'!K44=100,"O","L"))</f>
        <v>O</v>
      </c>
      <c r="L44" s="17" t="str">
        <f>IF('ICC Raw Data'!L44="","",IF('ICC Raw Data'!L44=100,"O","L"))</f>
        <v>O</v>
      </c>
      <c r="M44" s="17" t="str">
        <f>IF('ICC Raw Data'!M44="","",IF('ICC Raw Data'!M44=100,"O","L"))</f>
        <v/>
      </c>
      <c r="N44" s="17" t="str">
        <f>IF('ICC Raw Data'!N44="","",IF('ICC Raw Data'!N44=100,"O","L"))</f>
        <v/>
      </c>
      <c r="O44" s="17" t="str">
        <f>IF('ICC Raw Data'!O44="","",IF('ICC Raw Data'!O44=100,"O","L"))</f>
        <v/>
      </c>
      <c r="P44" s="17" t="str">
        <f>IF('ICC Raw Data'!P44="","",IF('ICC Raw Data'!P44=100,"O","L"))</f>
        <v/>
      </c>
      <c r="Q44" s="17" t="str">
        <f>IF('ICC Raw Data'!Q44="","",IF('ICC Raw Data'!Q44=100,"O","L"))</f>
        <v/>
      </c>
      <c r="R44" s="17" t="str">
        <f>IF('ICC Raw Data'!R44="","",IF('ICC Raw Data'!R44=100,"O","L"))</f>
        <v/>
      </c>
      <c r="S44" s="17" t="str">
        <f>IF('ICC Raw Data'!S44="","",IF('ICC Raw Data'!S44=100,"O","L"))</f>
        <v/>
      </c>
      <c r="T44" s="17" t="str">
        <f>IF('ICC Raw Data'!T44="","",IF('ICC Raw Data'!T44=100,"O","L"))</f>
        <v/>
      </c>
      <c r="U44" s="17" t="str">
        <f>IF('ICC Raw Data'!U44="","",IF('ICC Raw Data'!U44=100,"O","L"))</f>
        <v/>
      </c>
      <c r="V44" s="17" t="str">
        <f>IF('ICC Raw Data'!V44="","",IF('ICC Raw Data'!V44=100,"O","L"))</f>
        <v/>
      </c>
      <c r="W44" s="17" t="str">
        <f>IF('ICC Raw Data'!W44="","",IF('ICC Raw Data'!W44=100,"O","L"))</f>
        <v/>
      </c>
      <c r="X44" s="17" t="str">
        <f>IF('ICC Raw Data'!X44="","",IF('ICC Raw Data'!X44=100,"O","L"))</f>
        <v/>
      </c>
      <c r="Y44" s="17" t="str">
        <f>IF('ICC Raw Data'!Y44="","",IF('ICC Raw Data'!Y44=100,"O","L"))</f>
        <v/>
      </c>
      <c r="Z44" s="17" t="str">
        <f>IF('ICC Raw Data'!Z44="","",IF('ICC Raw Data'!Z44=100,"O","L"))</f>
        <v/>
      </c>
      <c r="AA44" s="17" t="str">
        <f>IF('ICC Raw Data'!AA44="","",IF('ICC Raw Data'!AA44=100,"O","L"))</f>
        <v/>
      </c>
      <c r="AB44" s="17" t="str">
        <f>IF('ICC Raw Data'!AB44="","",IF('ICC Raw Data'!AB44=100,"O","L"))</f>
        <v/>
      </c>
      <c r="AC44" s="17" t="str">
        <f>IF('ICC Raw Data'!AC44="","",IF('ICC Raw Data'!AC44=100,"O","L"))</f>
        <v/>
      </c>
      <c r="AD44" s="17" t="str">
        <f>IF('ICC Raw Data'!AD44="","",IF('ICC Raw Data'!AD44=100,"O","L"))</f>
        <v/>
      </c>
      <c r="AE44" s="17" t="str">
        <f>IF('ICC Raw Data'!AE44="","",IF('ICC Raw Data'!AE44=100,"O","L"))</f>
        <v/>
      </c>
      <c r="AF44" s="17" t="str">
        <f>IF('ICC Raw Data'!AF44="","",IF('ICC Raw Data'!AF44=100,"O","L"))</f>
        <v/>
      </c>
      <c r="AG44" s="17" t="str">
        <f>IF('ICC Raw Data'!AG44="","",IF('ICC Raw Data'!AG44=100,"O","L"))</f>
        <v/>
      </c>
      <c r="AH44" s="17" t="str">
        <f>IF('ICC Raw Data'!AH44="","",IF('ICC Raw Data'!AH44=100,"O","L"))</f>
        <v/>
      </c>
    </row>
    <row r="45" spans="1:34" ht="15.6">
      <c r="A45" s="11">
        <v>3844</v>
      </c>
      <c r="B45" s="12" t="s">
        <v>76</v>
      </c>
      <c r="C45" s="13">
        <v>15</v>
      </c>
      <c r="D45" s="14">
        <f t="shared" si="0"/>
        <v>9.0909090909090912E-2</v>
      </c>
      <c r="E45" s="15">
        <f>'ICC Raw Data'!E45</f>
        <v>1</v>
      </c>
      <c r="F45" s="16">
        <v>11</v>
      </c>
      <c r="G45" s="16" t="str">
        <f>'ICC Raw Data'!G45</f>
        <v/>
      </c>
      <c r="H45" s="17" t="str">
        <f>IF('ICC Raw Data'!H45="","",IF('ICC Raw Data'!H45=100,"O","L"))</f>
        <v>O</v>
      </c>
      <c r="I45" s="17" t="str">
        <f>IF('ICC Raw Data'!I45="","",IF('ICC Raw Data'!I45=100,"O","L"))</f>
        <v>L</v>
      </c>
      <c r="J45" s="17" t="str">
        <f>IF('ICC Raw Data'!J45="","",IF('ICC Raw Data'!J45=100,"O","L"))</f>
        <v>O</v>
      </c>
      <c r="K45" s="17" t="str">
        <f>IF('ICC Raw Data'!K45="","",IF('ICC Raw Data'!K45=100,"O","L"))</f>
        <v>O</v>
      </c>
      <c r="L45" s="17" t="str">
        <f>IF('ICC Raw Data'!L45="","",IF('ICC Raw Data'!L45=100,"O","L"))</f>
        <v>O</v>
      </c>
      <c r="M45" s="17" t="str">
        <f>IF('ICC Raw Data'!M45="","",IF('ICC Raw Data'!M45=100,"O","L"))</f>
        <v/>
      </c>
      <c r="N45" s="17" t="str">
        <f>IF('ICC Raw Data'!N45="","",IF('ICC Raw Data'!N45=100,"O","L"))</f>
        <v/>
      </c>
      <c r="O45" s="17" t="str">
        <f>IF('ICC Raw Data'!O45="","",IF('ICC Raw Data'!O45=100,"O","L"))</f>
        <v/>
      </c>
      <c r="P45" s="17" t="str">
        <f>IF('ICC Raw Data'!P45="","",IF('ICC Raw Data'!P45=100,"O","L"))</f>
        <v/>
      </c>
      <c r="Q45" s="17" t="str">
        <f>IF('ICC Raw Data'!Q45="","",IF('ICC Raw Data'!Q45=100,"O","L"))</f>
        <v/>
      </c>
      <c r="R45" s="17" t="str">
        <f>IF('ICC Raw Data'!R45="","",IF('ICC Raw Data'!R45=100,"O","L"))</f>
        <v/>
      </c>
      <c r="S45" s="17" t="str">
        <f>IF('ICC Raw Data'!S45="","",IF('ICC Raw Data'!S45=100,"O","L"))</f>
        <v/>
      </c>
      <c r="T45" s="17" t="str">
        <f>IF('ICC Raw Data'!T45="","",IF('ICC Raw Data'!T45=100,"O","L"))</f>
        <v/>
      </c>
      <c r="U45" s="17" t="str">
        <f>IF('ICC Raw Data'!U45="","",IF('ICC Raw Data'!U45=100,"O","L"))</f>
        <v/>
      </c>
      <c r="V45" s="17" t="str">
        <f>IF('ICC Raw Data'!V45="","",IF('ICC Raw Data'!V45=100,"O","L"))</f>
        <v/>
      </c>
      <c r="W45" s="17" t="str">
        <f>IF('ICC Raw Data'!W45="","",IF('ICC Raw Data'!W45=100,"O","L"))</f>
        <v/>
      </c>
      <c r="X45" s="17" t="str">
        <f>IF('ICC Raw Data'!X45="","",IF('ICC Raw Data'!X45=100,"O","L"))</f>
        <v/>
      </c>
      <c r="Y45" s="17" t="str">
        <f>IF('ICC Raw Data'!Y45="","",IF('ICC Raw Data'!Y45=100,"O","L"))</f>
        <v/>
      </c>
      <c r="Z45" s="17" t="str">
        <f>IF('ICC Raw Data'!Z45="","",IF('ICC Raw Data'!Z45=100,"O","L"))</f>
        <v/>
      </c>
      <c r="AA45" s="17" t="str">
        <f>IF('ICC Raw Data'!AA45="","",IF('ICC Raw Data'!AA45=100,"O","L"))</f>
        <v/>
      </c>
      <c r="AB45" s="17" t="str">
        <f>IF('ICC Raw Data'!AB45="","",IF('ICC Raw Data'!AB45=100,"O","L"))</f>
        <v/>
      </c>
      <c r="AC45" s="17" t="str">
        <f>IF('ICC Raw Data'!AC45="","",IF('ICC Raw Data'!AC45=100,"O","L"))</f>
        <v/>
      </c>
      <c r="AD45" s="17" t="str">
        <f>IF('ICC Raw Data'!AD45="","",IF('ICC Raw Data'!AD45=100,"O","L"))</f>
        <v/>
      </c>
      <c r="AE45" s="17" t="str">
        <f>IF('ICC Raw Data'!AE45="","",IF('ICC Raw Data'!AE45=100,"O","L"))</f>
        <v/>
      </c>
      <c r="AF45" s="17" t="str">
        <f>IF('ICC Raw Data'!AF45="","",IF('ICC Raw Data'!AF45=100,"O","L"))</f>
        <v/>
      </c>
      <c r="AG45" s="17" t="str">
        <f>IF('ICC Raw Data'!AG45="","",IF('ICC Raw Data'!AG45=100,"O","L"))</f>
        <v/>
      </c>
      <c r="AH45" s="17" t="str">
        <f>IF('ICC Raw Data'!AH45="","",IF('ICC Raw Data'!AH45=100,"O","L"))</f>
        <v/>
      </c>
    </row>
    <row r="46" spans="1:34" ht="15.6">
      <c r="A46" s="11">
        <v>4434</v>
      </c>
      <c r="B46" s="12" t="s">
        <v>77</v>
      </c>
      <c r="C46" s="13">
        <v>23</v>
      </c>
      <c r="D46" s="14">
        <f t="shared" si="0"/>
        <v>0</v>
      </c>
      <c r="E46" s="15">
        <f>'ICC Raw Data'!E46</f>
        <v>0</v>
      </c>
      <c r="F46" s="16">
        <v>5</v>
      </c>
      <c r="G46" s="16" t="str">
        <f>'ICC Raw Data'!G46</f>
        <v/>
      </c>
      <c r="H46" s="17" t="str">
        <f>IF('ICC Raw Data'!H46="","",IF('ICC Raw Data'!H46=100,"O","L"))</f>
        <v>O</v>
      </c>
      <c r="I46" s="17" t="str">
        <f>IF('ICC Raw Data'!I46="","",IF('ICC Raw Data'!I46=100,"O","L"))</f>
        <v>O</v>
      </c>
      <c r="J46" s="17" t="str">
        <f>IF('ICC Raw Data'!J46="","",IF('ICC Raw Data'!J46=100,"O","L"))</f>
        <v>O</v>
      </c>
      <c r="K46" s="17" t="str">
        <f>IF('ICC Raw Data'!K46="","",IF('ICC Raw Data'!K46=100,"O","L"))</f>
        <v>O</v>
      </c>
      <c r="L46" s="17" t="str">
        <f>IF('ICC Raw Data'!L46="","",IF('ICC Raw Data'!L46=100,"O","L"))</f>
        <v>O</v>
      </c>
      <c r="M46" s="17" t="str">
        <f>IF('ICC Raw Data'!M46="","",IF('ICC Raw Data'!M46=100,"O","L"))</f>
        <v/>
      </c>
      <c r="N46" s="17" t="str">
        <f>IF('ICC Raw Data'!N46="","",IF('ICC Raw Data'!N46=100,"O","L"))</f>
        <v/>
      </c>
      <c r="O46" s="17" t="str">
        <f>IF('ICC Raw Data'!O46="","",IF('ICC Raw Data'!O46=100,"O","L"))</f>
        <v/>
      </c>
      <c r="P46" s="17" t="str">
        <f>IF('ICC Raw Data'!P46="","",IF('ICC Raw Data'!P46=100,"O","L"))</f>
        <v/>
      </c>
      <c r="Q46" s="17" t="str">
        <f>IF('ICC Raw Data'!Q46="","",IF('ICC Raw Data'!Q46=100,"O","L"))</f>
        <v/>
      </c>
      <c r="R46" s="17" t="str">
        <f>IF('ICC Raw Data'!R46="","",IF('ICC Raw Data'!R46=100,"O","L"))</f>
        <v/>
      </c>
      <c r="S46" s="17" t="str">
        <f>IF('ICC Raw Data'!S46="","",IF('ICC Raw Data'!S46=100,"O","L"))</f>
        <v/>
      </c>
      <c r="T46" s="17" t="str">
        <f>IF('ICC Raw Data'!T46="","",IF('ICC Raw Data'!T46=100,"O","L"))</f>
        <v/>
      </c>
      <c r="U46" s="17" t="str">
        <f>IF('ICC Raw Data'!U46="","",IF('ICC Raw Data'!U46=100,"O","L"))</f>
        <v/>
      </c>
      <c r="V46" s="17" t="str">
        <f>IF('ICC Raw Data'!V46="","",IF('ICC Raw Data'!V46=100,"O","L"))</f>
        <v/>
      </c>
      <c r="W46" s="17" t="str">
        <f>IF('ICC Raw Data'!W46="","",IF('ICC Raw Data'!W46=100,"O","L"))</f>
        <v/>
      </c>
      <c r="X46" s="17" t="str">
        <f>IF('ICC Raw Data'!X46="","",IF('ICC Raw Data'!X46=100,"O","L"))</f>
        <v/>
      </c>
      <c r="Y46" s="17" t="str">
        <f>IF('ICC Raw Data'!Y46="","",IF('ICC Raw Data'!Y46=100,"O","L"))</f>
        <v/>
      </c>
      <c r="Z46" s="17" t="str">
        <f>IF('ICC Raw Data'!Z46="","",IF('ICC Raw Data'!Z46=100,"O","L"))</f>
        <v/>
      </c>
      <c r="AA46" s="17" t="str">
        <f>IF('ICC Raw Data'!AA46="","",IF('ICC Raw Data'!AA46=100,"O","L"))</f>
        <v/>
      </c>
      <c r="AB46" s="17" t="str">
        <f>IF('ICC Raw Data'!AB46="","",IF('ICC Raw Data'!AB46=100,"O","L"))</f>
        <v/>
      </c>
      <c r="AC46" s="17" t="str">
        <f>IF('ICC Raw Data'!AC46="","",IF('ICC Raw Data'!AC46=100,"O","L"))</f>
        <v/>
      </c>
      <c r="AD46" s="17" t="str">
        <f>IF('ICC Raw Data'!AD46="","",IF('ICC Raw Data'!AD46=100,"O","L"))</f>
        <v/>
      </c>
      <c r="AE46" s="17" t="str">
        <f>IF('ICC Raw Data'!AE46="","",IF('ICC Raw Data'!AE46=100,"O","L"))</f>
        <v/>
      </c>
      <c r="AF46" s="17" t="str">
        <f>IF('ICC Raw Data'!AF46="","",IF('ICC Raw Data'!AF46=100,"O","L"))</f>
        <v/>
      </c>
      <c r="AG46" s="17" t="str">
        <f>IF('ICC Raw Data'!AG46="","",IF('ICC Raw Data'!AG46=100,"O","L"))</f>
        <v/>
      </c>
      <c r="AH46" s="17" t="str">
        <f>IF('ICC Raw Data'!AH46="","",IF('ICC Raw Data'!AH46=100,"O","L"))</f>
        <v/>
      </c>
    </row>
    <row r="47" spans="1:34" ht="15.6">
      <c r="A47" s="11">
        <v>4633</v>
      </c>
      <c r="B47" s="12" t="s">
        <v>78</v>
      </c>
      <c r="C47" s="13">
        <v>27</v>
      </c>
      <c r="D47" s="14">
        <f t="shared" si="0"/>
        <v>0.2</v>
      </c>
      <c r="E47" s="15">
        <f>'ICC Raw Data'!E47</f>
        <v>1</v>
      </c>
      <c r="F47" s="16">
        <v>5</v>
      </c>
      <c r="G47" s="16" t="str">
        <f>'ICC Raw Data'!G47</f>
        <v/>
      </c>
      <c r="H47" s="17" t="str">
        <f>IF('ICC Raw Data'!H47="","",IF('ICC Raw Data'!H47=100,"O","L"))</f>
        <v>O</v>
      </c>
      <c r="I47" s="17" t="str">
        <f>IF('ICC Raw Data'!I47="","",IF('ICC Raw Data'!I47=100,"O","L"))</f>
        <v>O</v>
      </c>
      <c r="J47" s="17" t="str">
        <f>IF('ICC Raw Data'!J47="","",IF('ICC Raw Data'!J47=100,"O","L"))</f>
        <v>O</v>
      </c>
      <c r="K47" s="17" t="str">
        <f>IF('ICC Raw Data'!K47="","",IF('ICC Raw Data'!K47=100,"O","L"))</f>
        <v>O</v>
      </c>
      <c r="L47" s="17" t="str">
        <f>IF('ICC Raw Data'!L47="","",IF('ICC Raw Data'!L47=100,"O","L"))</f>
        <v>O</v>
      </c>
      <c r="M47" s="17" t="str">
        <f>IF('ICC Raw Data'!M47="","",IF('ICC Raw Data'!M47=100,"O","L"))</f>
        <v/>
      </c>
      <c r="N47" s="17" t="str">
        <f>IF('ICC Raw Data'!N47="","",IF('ICC Raw Data'!N47=100,"O","L"))</f>
        <v/>
      </c>
      <c r="O47" s="17" t="str">
        <f>IF('ICC Raw Data'!O47="","",IF('ICC Raw Data'!O47=100,"O","L"))</f>
        <v/>
      </c>
      <c r="P47" s="17" t="str">
        <f>IF('ICC Raw Data'!P47="","",IF('ICC Raw Data'!P47=100,"O","L"))</f>
        <v/>
      </c>
      <c r="Q47" s="17" t="str">
        <f>IF('ICC Raw Data'!Q47="","",IF('ICC Raw Data'!Q47=100,"O","L"))</f>
        <v/>
      </c>
      <c r="R47" s="17" t="str">
        <f>IF('ICC Raw Data'!R47="","",IF('ICC Raw Data'!R47=100,"O","L"))</f>
        <v/>
      </c>
      <c r="S47" s="17" t="str">
        <f>IF('ICC Raw Data'!S47="","",IF('ICC Raw Data'!S47=100,"O","L"))</f>
        <v/>
      </c>
      <c r="T47" s="17" t="str">
        <f>IF('ICC Raw Data'!T47="","",IF('ICC Raw Data'!T47=100,"O","L"))</f>
        <v/>
      </c>
      <c r="U47" s="17" t="str">
        <f>IF('ICC Raw Data'!U47="","",IF('ICC Raw Data'!U47=100,"O","L"))</f>
        <v/>
      </c>
      <c r="V47" s="17" t="str">
        <f>IF('ICC Raw Data'!V47="","",IF('ICC Raw Data'!V47=100,"O","L"))</f>
        <v/>
      </c>
      <c r="W47" s="17" t="str">
        <f>IF('ICC Raw Data'!W47="","",IF('ICC Raw Data'!W47=100,"O","L"))</f>
        <v/>
      </c>
      <c r="X47" s="17" t="str">
        <f>IF('ICC Raw Data'!X47="","",IF('ICC Raw Data'!X47=100,"O","L"))</f>
        <v/>
      </c>
      <c r="Y47" s="17" t="str">
        <f>IF('ICC Raw Data'!Y47="","",IF('ICC Raw Data'!Y47=100,"O","L"))</f>
        <v/>
      </c>
      <c r="Z47" s="17" t="str">
        <f>IF('ICC Raw Data'!Z47="","",IF('ICC Raw Data'!Z47=100,"O","L"))</f>
        <v/>
      </c>
      <c r="AA47" s="17" t="str">
        <f>IF('ICC Raw Data'!AA47="","",IF('ICC Raw Data'!AA47=100,"O","L"))</f>
        <v/>
      </c>
      <c r="AB47" s="17" t="str">
        <f>IF('ICC Raw Data'!AB47="","",IF('ICC Raw Data'!AB47=100,"O","L"))</f>
        <v/>
      </c>
      <c r="AC47" s="17" t="str">
        <f>IF('ICC Raw Data'!AC47="","",IF('ICC Raw Data'!AC47=100,"O","L"))</f>
        <v/>
      </c>
      <c r="AD47" s="17" t="str">
        <f>IF('ICC Raw Data'!AD47="","",IF('ICC Raw Data'!AD47=100,"O","L"))</f>
        <v/>
      </c>
      <c r="AE47" s="17" t="str">
        <f>IF('ICC Raw Data'!AE47="","",IF('ICC Raw Data'!AE47=100,"O","L"))</f>
        <v/>
      </c>
      <c r="AF47" s="17" t="str">
        <f>IF('ICC Raw Data'!AF47="","",IF('ICC Raw Data'!AF47=100,"O","L"))</f>
        <v/>
      </c>
      <c r="AG47" s="17" t="str">
        <f>IF('ICC Raw Data'!AG47="","",IF('ICC Raw Data'!AG47=100,"O","L"))</f>
        <v/>
      </c>
      <c r="AH47" s="17" t="str">
        <f>IF('ICC Raw Data'!AH47="","",IF('ICC Raw Data'!AH47=100,"O","L"))</f>
        <v/>
      </c>
    </row>
    <row r="48" spans="1:34" ht="15.6">
      <c r="A48" s="11">
        <v>4707</v>
      </c>
      <c r="B48" s="12" t="s">
        <v>79</v>
      </c>
      <c r="C48" s="13">
        <v>26</v>
      </c>
      <c r="D48" s="14">
        <f t="shared" si="0"/>
        <v>0</v>
      </c>
      <c r="E48" s="15">
        <f>'ICC Raw Data'!E48</f>
        <v>0</v>
      </c>
      <c r="F48" s="16">
        <v>8</v>
      </c>
      <c r="G48" s="16" t="str">
        <f>'ICC Raw Data'!G48</f>
        <v/>
      </c>
      <c r="H48" s="17" t="str">
        <f>IF('ICC Raw Data'!H48="","",IF('ICC Raw Data'!H48=100,"O","L"))</f>
        <v/>
      </c>
      <c r="I48" s="17" t="str">
        <f>IF('ICC Raw Data'!I48="","",IF('ICC Raw Data'!I48=100,"O","L"))</f>
        <v/>
      </c>
      <c r="J48" s="17" t="str">
        <f>IF('ICC Raw Data'!J48="","",IF('ICC Raw Data'!J48=100,"O","L"))</f>
        <v/>
      </c>
      <c r="K48" s="17" t="str">
        <f>IF('ICC Raw Data'!K48="","",IF('ICC Raw Data'!K48=100,"O","L"))</f>
        <v/>
      </c>
      <c r="L48" s="17" t="str">
        <f>IF('ICC Raw Data'!L48="","",IF('ICC Raw Data'!L48=100,"O","L"))</f>
        <v>O</v>
      </c>
      <c r="M48" s="17" t="str">
        <f>IF('ICC Raw Data'!M48="","",IF('ICC Raw Data'!M48=100,"O","L"))</f>
        <v/>
      </c>
      <c r="N48" s="17" t="str">
        <f>IF('ICC Raw Data'!N48="","",IF('ICC Raw Data'!N48=100,"O","L"))</f>
        <v/>
      </c>
      <c r="O48" s="17" t="str">
        <f>IF('ICC Raw Data'!O48="","",IF('ICC Raw Data'!O48=100,"O","L"))</f>
        <v/>
      </c>
      <c r="P48" s="17" t="str">
        <f>IF('ICC Raw Data'!P48="","",IF('ICC Raw Data'!P48=100,"O","L"))</f>
        <v/>
      </c>
      <c r="Q48" s="17" t="str">
        <f>IF('ICC Raw Data'!Q48="","",IF('ICC Raw Data'!Q48=100,"O","L"))</f>
        <v/>
      </c>
      <c r="R48" s="17" t="str">
        <f>IF('ICC Raw Data'!R48="","",IF('ICC Raw Data'!R48=100,"O","L"))</f>
        <v/>
      </c>
      <c r="S48" s="17" t="str">
        <f>IF('ICC Raw Data'!S48="","",IF('ICC Raw Data'!S48=100,"O","L"))</f>
        <v/>
      </c>
      <c r="T48" s="17" t="str">
        <f>IF('ICC Raw Data'!T48="","",IF('ICC Raw Data'!T48=100,"O","L"))</f>
        <v/>
      </c>
      <c r="U48" s="17" t="str">
        <f>IF('ICC Raw Data'!U48="","",IF('ICC Raw Data'!U48=100,"O","L"))</f>
        <v/>
      </c>
      <c r="V48" s="17" t="str">
        <f>IF('ICC Raw Data'!V48="","",IF('ICC Raw Data'!V48=100,"O","L"))</f>
        <v/>
      </c>
      <c r="W48" s="17" t="str">
        <f>IF('ICC Raw Data'!W48="","",IF('ICC Raw Data'!W48=100,"O","L"))</f>
        <v/>
      </c>
      <c r="X48" s="17" t="str">
        <f>IF('ICC Raw Data'!X48="","",IF('ICC Raw Data'!X48=100,"O","L"))</f>
        <v/>
      </c>
      <c r="Y48" s="17" t="str">
        <f>IF('ICC Raw Data'!Y48="","",IF('ICC Raw Data'!Y48=100,"O","L"))</f>
        <v/>
      </c>
      <c r="Z48" s="17" t="str">
        <f>IF('ICC Raw Data'!Z48="","",IF('ICC Raw Data'!Z48=100,"O","L"))</f>
        <v/>
      </c>
      <c r="AA48" s="17" t="str">
        <f>IF('ICC Raw Data'!AA48="","",IF('ICC Raw Data'!AA48=100,"O","L"))</f>
        <v/>
      </c>
      <c r="AB48" s="17" t="str">
        <f>IF('ICC Raw Data'!AB48="","",IF('ICC Raw Data'!AB48=100,"O","L"))</f>
        <v/>
      </c>
      <c r="AC48" s="17" t="str">
        <f>IF('ICC Raw Data'!AC48="","",IF('ICC Raw Data'!AC48=100,"O","L"))</f>
        <v/>
      </c>
      <c r="AD48" s="17" t="str">
        <f>IF('ICC Raw Data'!AD48="","",IF('ICC Raw Data'!AD48=100,"O","L"))</f>
        <v/>
      </c>
      <c r="AE48" s="17" t="str">
        <f>IF('ICC Raw Data'!AE48="","",IF('ICC Raw Data'!AE48=100,"O","L"))</f>
        <v/>
      </c>
      <c r="AF48" s="17" t="str">
        <f>IF('ICC Raw Data'!AF48="","",IF('ICC Raw Data'!AF48=100,"O","L"))</f>
        <v/>
      </c>
      <c r="AG48" s="17" t="str">
        <f>IF('ICC Raw Data'!AG48="","",IF('ICC Raw Data'!AG48=100,"O","L"))</f>
        <v/>
      </c>
      <c r="AH48" s="17" t="str">
        <f>IF('ICC Raw Data'!AH48="","",IF('ICC Raw Data'!AH48=100,"O","L"))</f>
        <v/>
      </c>
    </row>
    <row r="49" spans="1:34" ht="15.6">
      <c r="A49" s="11">
        <v>4923</v>
      </c>
      <c r="B49" s="12" t="s">
        <v>80</v>
      </c>
      <c r="C49" s="13">
        <v>33</v>
      </c>
      <c r="D49" s="14">
        <f t="shared" si="0"/>
        <v>0.26666666666666666</v>
      </c>
      <c r="E49" s="15">
        <f>'ICC Raw Data'!E49</f>
        <v>4</v>
      </c>
      <c r="F49" s="16">
        <v>15</v>
      </c>
      <c r="G49" s="16">
        <f>'ICC Raw Data'!G49</f>
        <v>25</v>
      </c>
      <c r="H49" s="17" t="str">
        <f>IF('ICC Raw Data'!H49="","",IF('ICC Raw Data'!H49=100,"O","L"))</f>
        <v>O</v>
      </c>
      <c r="I49" s="17" t="str">
        <f>IF('ICC Raw Data'!I49="","",IF('ICC Raw Data'!I49=100,"O","L"))</f>
        <v>O</v>
      </c>
      <c r="J49" s="17" t="str">
        <f>IF('ICC Raw Data'!J49="","",IF('ICC Raw Data'!J49=100,"O","L"))</f>
        <v>L</v>
      </c>
      <c r="K49" s="17" t="str">
        <f>IF('ICC Raw Data'!K49="","",IF('ICC Raw Data'!K49=100,"O","L"))</f>
        <v>O</v>
      </c>
      <c r="L49" s="17" t="str">
        <f>IF('ICC Raw Data'!L49="","",IF('ICC Raw Data'!L49=100,"O","L"))</f>
        <v>O</v>
      </c>
      <c r="M49" s="17" t="str">
        <f>IF('ICC Raw Data'!M49="","",IF('ICC Raw Data'!M49=100,"O","L"))</f>
        <v>O</v>
      </c>
      <c r="N49" s="17" t="str">
        <f>IF('ICC Raw Data'!N49="","",IF('ICC Raw Data'!N49=100,"O","L"))</f>
        <v/>
      </c>
      <c r="O49" s="17" t="str">
        <f>IF('ICC Raw Data'!O49="","",IF('ICC Raw Data'!O49=100,"O","L"))</f>
        <v/>
      </c>
      <c r="P49" s="17" t="str">
        <f>IF('ICC Raw Data'!P49="","",IF('ICC Raw Data'!P49=100,"O","L"))</f>
        <v/>
      </c>
      <c r="Q49" s="17" t="str">
        <f>IF('ICC Raw Data'!Q49="","",IF('ICC Raw Data'!Q49=100,"O","L"))</f>
        <v/>
      </c>
      <c r="R49" s="17" t="str">
        <f>IF('ICC Raw Data'!R49="","",IF('ICC Raw Data'!R49=100,"O","L"))</f>
        <v/>
      </c>
      <c r="S49" s="17" t="str">
        <f>IF('ICC Raw Data'!S49="","",IF('ICC Raw Data'!S49=100,"O","L"))</f>
        <v/>
      </c>
      <c r="T49" s="17" t="str">
        <f>IF('ICC Raw Data'!T49="","",IF('ICC Raw Data'!T49=100,"O","L"))</f>
        <v/>
      </c>
      <c r="U49" s="17" t="str">
        <f>IF('ICC Raw Data'!U49="","",IF('ICC Raw Data'!U49=100,"O","L"))</f>
        <v/>
      </c>
      <c r="V49" s="17" t="str">
        <f>IF('ICC Raw Data'!V49="","",IF('ICC Raw Data'!V49=100,"O","L"))</f>
        <v/>
      </c>
      <c r="W49" s="17" t="str">
        <f>IF('ICC Raw Data'!W49="","",IF('ICC Raw Data'!W49=100,"O","L"))</f>
        <v>O</v>
      </c>
      <c r="X49" s="17" t="str">
        <f>IF('ICC Raw Data'!X49="","",IF('ICC Raw Data'!X49=100,"O","L"))</f>
        <v/>
      </c>
      <c r="Y49" s="17" t="str">
        <f>IF('ICC Raw Data'!Y49="","",IF('ICC Raw Data'!Y49=100,"O","L"))</f>
        <v>O</v>
      </c>
      <c r="Z49" s="17" t="str">
        <f>IF('ICC Raw Data'!Z49="","",IF('ICC Raw Data'!Z49=100,"O","L"))</f>
        <v/>
      </c>
      <c r="AA49" s="17" t="str">
        <f>IF('ICC Raw Data'!AA49="","",IF('ICC Raw Data'!AA49=100,"O","L"))</f>
        <v/>
      </c>
      <c r="AB49" s="17" t="str">
        <f>IF('ICC Raw Data'!AB49="","",IF('ICC Raw Data'!AB49=100,"O","L"))</f>
        <v/>
      </c>
      <c r="AC49" s="17" t="str">
        <f>IF('ICC Raw Data'!AC49="","",IF('ICC Raw Data'!AC49=100,"O","L"))</f>
        <v/>
      </c>
      <c r="AD49" s="17" t="str">
        <f>IF('ICC Raw Data'!AD49="","",IF('ICC Raw Data'!AD49=100,"O","L"))</f>
        <v>O</v>
      </c>
      <c r="AE49" s="17" t="str">
        <f>IF('ICC Raw Data'!AE49="","",IF('ICC Raw Data'!AE49=100,"O","L"))</f>
        <v/>
      </c>
      <c r="AF49" s="17" t="str">
        <f>IF('ICC Raw Data'!AF49="","",IF('ICC Raw Data'!AF49=100,"O","L"))</f>
        <v/>
      </c>
      <c r="AG49" s="17" t="str">
        <f>IF('ICC Raw Data'!AG49="","",IF('ICC Raw Data'!AG49=100,"O","L"))</f>
        <v/>
      </c>
      <c r="AH49" s="17" t="str">
        <f>IF('ICC Raw Data'!AH49="","",IF('ICC Raw Data'!AH49=100,"O","L"))</f>
        <v/>
      </c>
    </row>
    <row r="50" spans="1:34" ht="15.6">
      <c r="A50" s="11">
        <v>4979</v>
      </c>
      <c r="B50" s="12" t="s">
        <v>81</v>
      </c>
      <c r="C50" s="13">
        <v>28</v>
      </c>
      <c r="D50" s="14">
        <f t="shared" si="0"/>
        <v>0.1</v>
      </c>
      <c r="E50" s="15">
        <f>'ICC Raw Data'!E50</f>
        <v>1</v>
      </c>
      <c r="F50" s="16">
        <v>10</v>
      </c>
      <c r="G50" s="16" t="str">
        <f>'ICC Raw Data'!G50</f>
        <v/>
      </c>
      <c r="H50" s="17" t="str">
        <f>IF('ICC Raw Data'!H50="","",IF('ICC Raw Data'!H50=100,"O","L"))</f>
        <v>O</v>
      </c>
      <c r="I50" s="17" t="str">
        <f>IF('ICC Raw Data'!I50="","",IF('ICC Raw Data'!I50=100,"O","L"))</f>
        <v>O</v>
      </c>
      <c r="J50" s="17" t="str">
        <f>IF('ICC Raw Data'!J50="","",IF('ICC Raw Data'!J50=100,"O","L"))</f>
        <v>O</v>
      </c>
      <c r="K50" s="17" t="str">
        <f>IF('ICC Raw Data'!K50="","",IF('ICC Raw Data'!K50=100,"O","L"))</f>
        <v>O</v>
      </c>
      <c r="L50" s="17" t="str">
        <f>IF('ICC Raw Data'!L50="","",IF('ICC Raw Data'!L50=100,"O","L"))</f>
        <v>O</v>
      </c>
      <c r="M50" s="17" t="str">
        <f>IF('ICC Raw Data'!M50="","",IF('ICC Raw Data'!M50=100,"O","L"))</f>
        <v>O</v>
      </c>
      <c r="N50" s="17" t="str">
        <f>IF('ICC Raw Data'!N50="","",IF('ICC Raw Data'!N50=100,"O","L"))</f>
        <v/>
      </c>
      <c r="O50" s="17" t="str">
        <f>IF('ICC Raw Data'!O50="","",IF('ICC Raw Data'!O50=100,"O","L"))</f>
        <v/>
      </c>
      <c r="P50" s="17" t="str">
        <f>IF('ICC Raw Data'!P50="","",IF('ICC Raw Data'!P50=100,"O","L"))</f>
        <v/>
      </c>
      <c r="Q50" s="17" t="str">
        <f>IF('ICC Raw Data'!Q50="","",IF('ICC Raw Data'!Q50=100,"O","L"))</f>
        <v/>
      </c>
      <c r="R50" s="17" t="str">
        <f>IF('ICC Raw Data'!R50="","",IF('ICC Raw Data'!R50=100,"O","L"))</f>
        <v/>
      </c>
      <c r="S50" s="17" t="str">
        <f>IF('ICC Raw Data'!S50="","",IF('ICC Raw Data'!S50=100,"O","L"))</f>
        <v/>
      </c>
      <c r="T50" s="17" t="str">
        <f>IF('ICC Raw Data'!T50="","",IF('ICC Raw Data'!T50=100,"O","L"))</f>
        <v/>
      </c>
      <c r="U50" s="17" t="str">
        <f>IF('ICC Raw Data'!U50="","",IF('ICC Raw Data'!U50=100,"O","L"))</f>
        <v/>
      </c>
      <c r="V50" s="17" t="str">
        <f>IF('ICC Raw Data'!V50="","",IF('ICC Raw Data'!V50=100,"O","L"))</f>
        <v/>
      </c>
      <c r="W50" s="17" t="str">
        <f>IF('ICC Raw Data'!W50="","",IF('ICC Raw Data'!W50=100,"O","L"))</f>
        <v/>
      </c>
      <c r="X50" s="17" t="str">
        <f>IF('ICC Raw Data'!X50="","",IF('ICC Raw Data'!X50=100,"O","L"))</f>
        <v/>
      </c>
      <c r="Y50" s="17" t="str">
        <f>IF('ICC Raw Data'!Y50="","",IF('ICC Raw Data'!Y50=100,"O","L"))</f>
        <v/>
      </c>
      <c r="Z50" s="17" t="str">
        <f>IF('ICC Raw Data'!Z50="","",IF('ICC Raw Data'!Z50=100,"O","L"))</f>
        <v/>
      </c>
      <c r="AA50" s="17" t="str">
        <f>IF('ICC Raw Data'!AA50="","",IF('ICC Raw Data'!AA50=100,"O","L"))</f>
        <v/>
      </c>
      <c r="AB50" s="17" t="str">
        <f>IF('ICC Raw Data'!AB50="","",IF('ICC Raw Data'!AB50=100,"O","L"))</f>
        <v/>
      </c>
      <c r="AC50" s="17" t="str">
        <f>IF('ICC Raw Data'!AC50="","",IF('ICC Raw Data'!AC50=100,"O","L"))</f>
        <v/>
      </c>
      <c r="AD50" s="17" t="str">
        <f>IF('ICC Raw Data'!AD50="","",IF('ICC Raw Data'!AD50=100,"O","L"))</f>
        <v/>
      </c>
      <c r="AE50" s="17" t="str">
        <f>IF('ICC Raw Data'!AE50="","",IF('ICC Raw Data'!AE50=100,"O","L"))</f>
        <v/>
      </c>
      <c r="AF50" s="17" t="str">
        <f>IF('ICC Raw Data'!AF50="","",IF('ICC Raw Data'!AF50=100,"O","L"))</f>
        <v/>
      </c>
      <c r="AG50" s="17" t="str">
        <f>IF('ICC Raw Data'!AG50="","",IF('ICC Raw Data'!AG50=100,"O","L"))</f>
        <v/>
      </c>
      <c r="AH50" s="17" t="str">
        <f>IF('ICC Raw Data'!AH50="","",IF('ICC Raw Data'!AH50=100,"O","L"))</f>
        <v/>
      </c>
    </row>
    <row r="51" spans="1:34" ht="15.6">
      <c r="A51" s="11">
        <v>5045</v>
      </c>
      <c r="B51" s="12" t="s">
        <v>82</v>
      </c>
      <c r="C51" s="13">
        <v>2</v>
      </c>
      <c r="D51" s="14">
        <f t="shared" si="0"/>
        <v>0</v>
      </c>
      <c r="E51" s="15">
        <f>'ICC Raw Data'!E51</f>
        <v>0</v>
      </c>
      <c r="F51" s="16">
        <v>7</v>
      </c>
      <c r="G51" s="16" t="str">
        <f>'ICC Raw Data'!G51</f>
        <v/>
      </c>
      <c r="H51" s="17" t="str">
        <f>IF('ICC Raw Data'!H51="","",IF('ICC Raw Data'!H51=100,"O","L"))</f>
        <v>L</v>
      </c>
      <c r="I51" s="17" t="str">
        <f>IF('ICC Raw Data'!I51="","",IF('ICC Raw Data'!I51=100,"O","L"))</f>
        <v/>
      </c>
      <c r="J51" s="17" t="str">
        <f>IF('ICC Raw Data'!J51="","",IF('ICC Raw Data'!J51=100,"O","L"))</f>
        <v/>
      </c>
      <c r="K51" s="17" t="str">
        <f>IF('ICC Raw Data'!K51="","",IF('ICC Raw Data'!K51=100,"O","L"))</f>
        <v>L</v>
      </c>
      <c r="L51" s="17" t="str">
        <f>IF('ICC Raw Data'!L51="","",IF('ICC Raw Data'!L51=100,"O","L"))</f>
        <v>O</v>
      </c>
      <c r="M51" s="17" t="str">
        <f>IF('ICC Raw Data'!M51="","",IF('ICC Raw Data'!M51=100,"O","L"))</f>
        <v/>
      </c>
      <c r="N51" s="17" t="str">
        <f>IF('ICC Raw Data'!N51="","",IF('ICC Raw Data'!N51=100,"O","L"))</f>
        <v/>
      </c>
      <c r="O51" s="17" t="str">
        <f>IF('ICC Raw Data'!O51="","",IF('ICC Raw Data'!O51=100,"O","L"))</f>
        <v/>
      </c>
      <c r="P51" s="17" t="str">
        <f>IF('ICC Raw Data'!P51="","",IF('ICC Raw Data'!P51=100,"O","L"))</f>
        <v/>
      </c>
      <c r="Q51" s="17" t="str">
        <f>IF('ICC Raw Data'!Q51="","",IF('ICC Raw Data'!Q51=100,"O","L"))</f>
        <v/>
      </c>
      <c r="R51" s="17" t="str">
        <f>IF('ICC Raw Data'!R51="","",IF('ICC Raw Data'!R51=100,"O","L"))</f>
        <v/>
      </c>
      <c r="S51" s="17" t="str">
        <f>IF('ICC Raw Data'!S51="","",IF('ICC Raw Data'!S51=100,"O","L"))</f>
        <v/>
      </c>
      <c r="T51" s="17" t="str">
        <f>IF('ICC Raw Data'!T51="","",IF('ICC Raw Data'!T51=100,"O","L"))</f>
        <v/>
      </c>
      <c r="U51" s="17" t="str">
        <f>IF('ICC Raw Data'!U51="","",IF('ICC Raw Data'!U51=100,"O","L"))</f>
        <v/>
      </c>
      <c r="V51" s="17" t="str">
        <f>IF('ICC Raw Data'!V51="","",IF('ICC Raw Data'!V51=100,"O","L"))</f>
        <v/>
      </c>
      <c r="W51" s="17" t="str">
        <f>IF('ICC Raw Data'!W51="","",IF('ICC Raw Data'!W51=100,"O","L"))</f>
        <v/>
      </c>
      <c r="X51" s="17" t="str">
        <f>IF('ICC Raw Data'!X51="","",IF('ICC Raw Data'!X51=100,"O","L"))</f>
        <v/>
      </c>
      <c r="Y51" s="17" t="str">
        <f>IF('ICC Raw Data'!Y51="","",IF('ICC Raw Data'!Y51=100,"O","L"))</f>
        <v/>
      </c>
      <c r="Z51" s="17" t="str">
        <f>IF('ICC Raw Data'!Z51="","",IF('ICC Raw Data'!Z51=100,"O","L"))</f>
        <v/>
      </c>
      <c r="AA51" s="17" t="str">
        <f>IF('ICC Raw Data'!AA51="","",IF('ICC Raw Data'!AA51=100,"O","L"))</f>
        <v/>
      </c>
      <c r="AB51" s="17" t="str">
        <f>IF('ICC Raw Data'!AB51="","",IF('ICC Raw Data'!AB51=100,"O","L"))</f>
        <v/>
      </c>
      <c r="AC51" s="17" t="str">
        <f>IF('ICC Raw Data'!AC51="","",IF('ICC Raw Data'!AC51=100,"O","L"))</f>
        <v/>
      </c>
      <c r="AD51" s="17" t="str">
        <f>IF('ICC Raw Data'!AD51="","",IF('ICC Raw Data'!AD51=100,"O","L"))</f>
        <v/>
      </c>
      <c r="AE51" s="17" t="str">
        <f>IF('ICC Raw Data'!AE51="","",IF('ICC Raw Data'!AE51=100,"O","L"))</f>
        <v/>
      </c>
      <c r="AF51" s="17" t="str">
        <f>IF('ICC Raw Data'!AF51="","",IF('ICC Raw Data'!AF51=100,"O","L"))</f>
        <v/>
      </c>
      <c r="AG51" s="17" t="str">
        <f>IF('ICC Raw Data'!AG51="","",IF('ICC Raw Data'!AG51=100,"O","L"))</f>
        <v/>
      </c>
      <c r="AH51" s="17" t="str">
        <f>IF('ICC Raw Data'!AH51="","",IF('ICC Raw Data'!AH51=100,"O","L"))</f>
        <v/>
      </c>
    </row>
    <row r="52" spans="1:34" ht="15.6">
      <c r="A52" s="11">
        <v>5143</v>
      </c>
      <c r="B52" s="12" t="s">
        <v>83</v>
      </c>
      <c r="C52" s="13">
        <v>15</v>
      </c>
      <c r="D52" s="14">
        <f t="shared" si="0"/>
        <v>0</v>
      </c>
      <c r="E52" s="15">
        <f>'ICC Raw Data'!E52</f>
        <v>0</v>
      </c>
      <c r="F52" s="16">
        <v>8</v>
      </c>
      <c r="G52" s="16" t="str">
        <f>'ICC Raw Data'!G52</f>
        <v/>
      </c>
      <c r="H52" s="17" t="str">
        <f>IF('ICC Raw Data'!H52="","",IF('ICC Raw Data'!H52=100,"O","L"))</f>
        <v/>
      </c>
      <c r="I52" s="17" t="str">
        <f>IF('ICC Raw Data'!I52="","",IF('ICC Raw Data'!I52=100,"O","L"))</f>
        <v/>
      </c>
      <c r="J52" s="17" t="str">
        <f>IF('ICC Raw Data'!J52="","",IF('ICC Raw Data'!J52=100,"O","L"))</f>
        <v/>
      </c>
      <c r="K52" s="17" t="str">
        <f>IF('ICC Raw Data'!K52="","",IF('ICC Raw Data'!K52=100,"O","L"))</f>
        <v/>
      </c>
      <c r="L52" s="17" t="str">
        <f>IF('ICC Raw Data'!L52="","",IF('ICC Raw Data'!L52=100,"O","L"))</f>
        <v>O</v>
      </c>
      <c r="M52" s="17" t="str">
        <f>IF('ICC Raw Data'!M52="","",IF('ICC Raw Data'!M52=100,"O","L"))</f>
        <v/>
      </c>
      <c r="N52" s="17" t="str">
        <f>IF('ICC Raw Data'!N52="","",IF('ICC Raw Data'!N52=100,"O","L"))</f>
        <v/>
      </c>
      <c r="O52" s="17" t="str">
        <f>IF('ICC Raw Data'!O52="","",IF('ICC Raw Data'!O52=100,"O","L"))</f>
        <v/>
      </c>
      <c r="P52" s="17" t="str">
        <f>IF('ICC Raw Data'!P52="","",IF('ICC Raw Data'!P52=100,"O","L"))</f>
        <v/>
      </c>
      <c r="Q52" s="17" t="str">
        <f>IF('ICC Raw Data'!Q52="","",IF('ICC Raw Data'!Q52=100,"O","L"))</f>
        <v/>
      </c>
      <c r="R52" s="17" t="str">
        <f>IF('ICC Raw Data'!R52="","",IF('ICC Raw Data'!R52=100,"O","L"))</f>
        <v/>
      </c>
      <c r="S52" s="17" t="str">
        <f>IF('ICC Raw Data'!S52="","",IF('ICC Raw Data'!S52=100,"O","L"))</f>
        <v/>
      </c>
      <c r="T52" s="17" t="str">
        <f>IF('ICC Raw Data'!T52="","",IF('ICC Raw Data'!T52=100,"O","L"))</f>
        <v/>
      </c>
      <c r="U52" s="17" t="str">
        <f>IF('ICC Raw Data'!U52="","",IF('ICC Raw Data'!U52=100,"O","L"))</f>
        <v/>
      </c>
      <c r="V52" s="17" t="str">
        <f>IF('ICC Raw Data'!V52="","",IF('ICC Raw Data'!V52=100,"O","L"))</f>
        <v/>
      </c>
      <c r="W52" s="17" t="str">
        <f>IF('ICC Raw Data'!W52="","",IF('ICC Raw Data'!W52=100,"O","L"))</f>
        <v/>
      </c>
      <c r="X52" s="17" t="str">
        <f>IF('ICC Raw Data'!X52="","",IF('ICC Raw Data'!X52=100,"O","L"))</f>
        <v/>
      </c>
      <c r="Y52" s="17" t="str">
        <f>IF('ICC Raw Data'!Y52="","",IF('ICC Raw Data'!Y52=100,"O","L"))</f>
        <v/>
      </c>
      <c r="Z52" s="17" t="str">
        <f>IF('ICC Raw Data'!Z52="","",IF('ICC Raw Data'!Z52=100,"O","L"))</f>
        <v/>
      </c>
      <c r="AA52" s="17" t="str">
        <f>IF('ICC Raw Data'!AA52="","",IF('ICC Raw Data'!AA52=100,"O","L"))</f>
        <v/>
      </c>
      <c r="AB52" s="17" t="str">
        <f>IF('ICC Raw Data'!AB52="","",IF('ICC Raw Data'!AB52=100,"O","L"))</f>
        <v/>
      </c>
      <c r="AC52" s="17" t="str">
        <f>IF('ICC Raw Data'!AC52="","",IF('ICC Raw Data'!AC52=100,"O","L"))</f>
        <v/>
      </c>
      <c r="AD52" s="17" t="str">
        <f>IF('ICC Raw Data'!AD52="","",IF('ICC Raw Data'!AD52=100,"O","L"))</f>
        <v/>
      </c>
      <c r="AE52" s="17" t="str">
        <f>IF('ICC Raw Data'!AE52="","",IF('ICC Raw Data'!AE52=100,"O","L"))</f>
        <v/>
      </c>
      <c r="AF52" s="17" t="str">
        <f>IF('ICC Raw Data'!AF52="","",IF('ICC Raw Data'!AF52=100,"O","L"))</f>
        <v/>
      </c>
      <c r="AG52" s="17" t="str">
        <f>IF('ICC Raw Data'!AG52="","",IF('ICC Raw Data'!AG52=100,"O","L"))</f>
        <v/>
      </c>
      <c r="AH52" s="17" t="str">
        <f>IF('ICC Raw Data'!AH52="","",IF('ICC Raw Data'!AH52=100,"O","L"))</f>
        <v/>
      </c>
    </row>
    <row r="53" spans="1:34" ht="15.6">
      <c r="A53" s="11">
        <v>5218</v>
      </c>
      <c r="B53" s="12" t="s">
        <v>84</v>
      </c>
      <c r="C53" s="13">
        <v>16</v>
      </c>
      <c r="D53" s="14">
        <f t="shared" si="0"/>
        <v>0</v>
      </c>
      <c r="E53" s="15">
        <f>'ICC Raw Data'!E53</f>
        <v>0</v>
      </c>
      <c r="F53" s="16">
        <v>5</v>
      </c>
      <c r="G53" s="16" t="str">
        <f>'ICC Raw Data'!G53</f>
        <v/>
      </c>
      <c r="H53" s="17" t="str">
        <f>IF('ICC Raw Data'!H53="","",IF('ICC Raw Data'!H53=100,"O","L"))</f>
        <v>L</v>
      </c>
      <c r="I53" s="17" t="str">
        <f>IF('ICC Raw Data'!I53="","",IF('ICC Raw Data'!I53=100,"O","L"))</f>
        <v>L</v>
      </c>
      <c r="J53" s="17" t="str">
        <f>IF('ICC Raw Data'!J53="","",IF('ICC Raw Data'!J53=100,"O","L"))</f>
        <v/>
      </c>
      <c r="K53" s="17" t="str">
        <f>IF('ICC Raw Data'!K53="","",IF('ICC Raw Data'!K53=100,"O","L"))</f>
        <v>O</v>
      </c>
      <c r="L53" s="17" t="str">
        <f>IF('ICC Raw Data'!L53="","",IF('ICC Raw Data'!L53=100,"O","L"))</f>
        <v>O</v>
      </c>
      <c r="M53" s="17" t="str">
        <f>IF('ICC Raw Data'!M53="","",IF('ICC Raw Data'!M53=100,"O","L"))</f>
        <v/>
      </c>
      <c r="N53" s="17" t="str">
        <f>IF('ICC Raw Data'!N53="","",IF('ICC Raw Data'!N53=100,"O","L"))</f>
        <v/>
      </c>
      <c r="O53" s="17" t="str">
        <f>IF('ICC Raw Data'!O53="","",IF('ICC Raw Data'!O53=100,"O","L"))</f>
        <v/>
      </c>
      <c r="P53" s="17" t="str">
        <f>IF('ICC Raw Data'!P53="","",IF('ICC Raw Data'!P53=100,"O","L"))</f>
        <v/>
      </c>
      <c r="Q53" s="17" t="str">
        <f>IF('ICC Raw Data'!Q53="","",IF('ICC Raw Data'!Q53=100,"O","L"))</f>
        <v/>
      </c>
      <c r="R53" s="17" t="str">
        <f>IF('ICC Raw Data'!R53="","",IF('ICC Raw Data'!R53=100,"O","L"))</f>
        <v/>
      </c>
      <c r="S53" s="17" t="str">
        <f>IF('ICC Raw Data'!S53="","",IF('ICC Raw Data'!S53=100,"O","L"))</f>
        <v/>
      </c>
      <c r="T53" s="17" t="str">
        <f>IF('ICC Raw Data'!T53="","",IF('ICC Raw Data'!T53=100,"O","L"))</f>
        <v/>
      </c>
      <c r="U53" s="17" t="str">
        <f>IF('ICC Raw Data'!U53="","",IF('ICC Raw Data'!U53=100,"O","L"))</f>
        <v/>
      </c>
      <c r="V53" s="17" t="str">
        <f>IF('ICC Raw Data'!V53="","",IF('ICC Raw Data'!V53=100,"O","L"))</f>
        <v/>
      </c>
      <c r="W53" s="17" t="str">
        <f>IF('ICC Raw Data'!W53="","",IF('ICC Raw Data'!W53=100,"O","L"))</f>
        <v/>
      </c>
      <c r="X53" s="17" t="str">
        <f>IF('ICC Raw Data'!X53="","",IF('ICC Raw Data'!X53=100,"O","L"))</f>
        <v/>
      </c>
      <c r="Y53" s="17" t="str">
        <f>IF('ICC Raw Data'!Y53="","",IF('ICC Raw Data'!Y53=100,"O","L"))</f>
        <v/>
      </c>
      <c r="Z53" s="17" t="str">
        <f>IF('ICC Raw Data'!Z53="","",IF('ICC Raw Data'!Z53=100,"O","L"))</f>
        <v/>
      </c>
      <c r="AA53" s="17" t="str">
        <f>IF('ICC Raw Data'!AA53="","",IF('ICC Raw Data'!AA53=100,"O","L"))</f>
        <v/>
      </c>
      <c r="AB53" s="17" t="str">
        <f>IF('ICC Raw Data'!AB53="","",IF('ICC Raw Data'!AB53=100,"O","L"))</f>
        <v/>
      </c>
      <c r="AC53" s="17" t="str">
        <f>IF('ICC Raw Data'!AC53="","",IF('ICC Raw Data'!AC53=100,"O","L"))</f>
        <v/>
      </c>
      <c r="AD53" s="17" t="str">
        <f>IF('ICC Raw Data'!AD53="","",IF('ICC Raw Data'!AD53=100,"O","L"))</f>
        <v/>
      </c>
      <c r="AE53" s="17" t="str">
        <f>IF('ICC Raw Data'!AE53="","",IF('ICC Raw Data'!AE53=100,"O","L"))</f>
        <v/>
      </c>
      <c r="AF53" s="17" t="str">
        <f>IF('ICC Raw Data'!AF53="","",IF('ICC Raw Data'!AF53=100,"O","L"))</f>
        <v/>
      </c>
      <c r="AG53" s="17" t="str">
        <f>IF('ICC Raw Data'!AG53="","",IF('ICC Raw Data'!AG53=100,"O","L"))</f>
        <v/>
      </c>
      <c r="AH53" s="17" t="str">
        <f>IF('ICC Raw Data'!AH53="","",IF('ICC Raw Data'!AH53=100,"O","L"))</f>
        <v/>
      </c>
    </row>
    <row r="54" spans="1:34" ht="15.6">
      <c r="A54" s="11">
        <v>5287</v>
      </c>
      <c r="B54" s="12" t="s">
        <v>85</v>
      </c>
      <c r="C54" s="13">
        <v>1</v>
      </c>
      <c r="D54" s="14">
        <f t="shared" si="0"/>
        <v>0</v>
      </c>
      <c r="E54" s="15">
        <f>'ICC Raw Data'!E54</f>
        <v>0</v>
      </c>
      <c r="F54" s="16">
        <v>5</v>
      </c>
      <c r="G54" s="16" t="str">
        <f>'ICC Raw Data'!G54</f>
        <v/>
      </c>
      <c r="H54" s="17" t="str">
        <f>IF('ICC Raw Data'!H54="","",IF('ICC Raw Data'!H54=100,"O","L"))</f>
        <v>L</v>
      </c>
      <c r="I54" s="17" t="str">
        <f>IF('ICC Raw Data'!I54="","",IF('ICC Raw Data'!I54=100,"O","L"))</f>
        <v/>
      </c>
      <c r="J54" s="17" t="str">
        <f>IF('ICC Raw Data'!J54="","",IF('ICC Raw Data'!J54=100,"O","L"))</f>
        <v/>
      </c>
      <c r="K54" s="17" t="str">
        <f>IF('ICC Raw Data'!K54="","",IF('ICC Raw Data'!K54=100,"O","L"))</f>
        <v>O</v>
      </c>
      <c r="L54" s="17" t="str">
        <f>IF('ICC Raw Data'!L54="","",IF('ICC Raw Data'!L54=100,"O","L"))</f>
        <v>O</v>
      </c>
      <c r="M54" s="17" t="str">
        <f>IF('ICC Raw Data'!M54="","",IF('ICC Raw Data'!M54=100,"O","L"))</f>
        <v/>
      </c>
      <c r="N54" s="17" t="str">
        <f>IF('ICC Raw Data'!N54="","",IF('ICC Raw Data'!N54=100,"O","L"))</f>
        <v/>
      </c>
      <c r="O54" s="17" t="str">
        <f>IF('ICC Raw Data'!O54="","",IF('ICC Raw Data'!O54=100,"O","L"))</f>
        <v/>
      </c>
      <c r="P54" s="17" t="str">
        <f>IF('ICC Raw Data'!P54="","",IF('ICC Raw Data'!P54=100,"O","L"))</f>
        <v/>
      </c>
      <c r="Q54" s="17" t="str">
        <f>IF('ICC Raw Data'!Q54="","",IF('ICC Raw Data'!Q54=100,"O","L"))</f>
        <v/>
      </c>
      <c r="R54" s="17" t="str">
        <f>IF('ICC Raw Data'!R54="","",IF('ICC Raw Data'!R54=100,"O","L"))</f>
        <v/>
      </c>
      <c r="S54" s="17" t="str">
        <f>IF('ICC Raw Data'!S54="","",IF('ICC Raw Data'!S54=100,"O","L"))</f>
        <v/>
      </c>
      <c r="T54" s="17" t="str">
        <f>IF('ICC Raw Data'!T54="","",IF('ICC Raw Data'!T54=100,"O","L"))</f>
        <v/>
      </c>
      <c r="U54" s="17" t="str">
        <f>IF('ICC Raw Data'!U54="","",IF('ICC Raw Data'!U54=100,"O","L"))</f>
        <v/>
      </c>
      <c r="V54" s="17" t="str">
        <f>IF('ICC Raw Data'!V54="","",IF('ICC Raw Data'!V54=100,"O","L"))</f>
        <v/>
      </c>
      <c r="W54" s="17" t="str">
        <f>IF('ICC Raw Data'!W54="","",IF('ICC Raw Data'!W54=100,"O","L"))</f>
        <v/>
      </c>
      <c r="X54" s="17" t="str">
        <f>IF('ICC Raw Data'!X54="","",IF('ICC Raw Data'!X54=100,"O","L"))</f>
        <v/>
      </c>
      <c r="Y54" s="17" t="str">
        <f>IF('ICC Raw Data'!Y54="","",IF('ICC Raw Data'!Y54=100,"O","L"))</f>
        <v/>
      </c>
      <c r="Z54" s="17" t="str">
        <f>IF('ICC Raw Data'!Z54="","",IF('ICC Raw Data'!Z54=100,"O","L"))</f>
        <v/>
      </c>
      <c r="AA54" s="17" t="str">
        <f>IF('ICC Raw Data'!AA54="","",IF('ICC Raw Data'!AA54=100,"O","L"))</f>
        <v/>
      </c>
      <c r="AB54" s="17" t="str">
        <f>IF('ICC Raw Data'!AB54="","",IF('ICC Raw Data'!AB54=100,"O","L"))</f>
        <v/>
      </c>
      <c r="AC54" s="17" t="str">
        <f>IF('ICC Raw Data'!AC54="","",IF('ICC Raw Data'!AC54=100,"O","L"))</f>
        <v/>
      </c>
      <c r="AD54" s="17" t="str">
        <f>IF('ICC Raw Data'!AD54="","",IF('ICC Raw Data'!AD54=100,"O","L"))</f>
        <v/>
      </c>
      <c r="AE54" s="17" t="str">
        <f>IF('ICC Raw Data'!AE54="","",IF('ICC Raw Data'!AE54=100,"O","L"))</f>
        <v/>
      </c>
      <c r="AF54" s="17" t="str">
        <f>IF('ICC Raw Data'!AF54="","",IF('ICC Raw Data'!AF54=100,"O","L"))</f>
        <v/>
      </c>
      <c r="AG54" s="17" t="str">
        <f>IF('ICC Raw Data'!AG54="","",IF('ICC Raw Data'!AG54=100,"O","L"))</f>
        <v/>
      </c>
      <c r="AH54" s="17" t="str">
        <f>IF('ICC Raw Data'!AH54="","",IF('ICC Raw Data'!AH54=100,"O","L"))</f>
        <v/>
      </c>
    </row>
    <row r="55" spans="1:34" ht="15.6">
      <c r="A55" s="11">
        <v>5315</v>
      </c>
      <c r="B55" s="12" t="s">
        <v>86</v>
      </c>
      <c r="C55" s="13">
        <v>28</v>
      </c>
      <c r="D55" s="14">
        <f t="shared" si="0"/>
        <v>0</v>
      </c>
      <c r="E55" s="15">
        <f>'ICC Raw Data'!E55</f>
        <v>0</v>
      </c>
      <c r="F55" s="16">
        <v>5</v>
      </c>
      <c r="G55" s="16" t="str">
        <f>'ICC Raw Data'!G55</f>
        <v/>
      </c>
      <c r="H55" s="17" t="str">
        <f>IF('ICC Raw Data'!H55="","",IF('ICC Raw Data'!H55=100,"O","L"))</f>
        <v>L</v>
      </c>
      <c r="I55" s="17" t="str">
        <f>IF('ICC Raw Data'!I55="","",IF('ICC Raw Data'!I55=100,"O","L"))</f>
        <v>L</v>
      </c>
      <c r="J55" s="17" t="str">
        <f>IF('ICC Raw Data'!J55="","",IF('ICC Raw Data'!J55=100,"O","L"))</f>
        <v>O</v>
      </c>
      <c r="K55" s="17" t="str">
        <f>IF('ICC Raw Data'!K55="","",IF('ICC Raw Data'!K55=100,"O","L"))</f>
        <v>L</v>
      </c>
      <c r="L55" s="17" t="str">
        <f>IF('ICC Raw Data'!L55="","",IF('ICC Raw Data'!L55=100,"O","L"))</f>
        <v>O</v>
      </c>
      <c r="M55" s="17" t="str">
        <f>IF('ICC Raw Data'!M55="","",IF('ICC Raw Data'!M55=100,"O","L"))</f>
        <v/>
      </c>
      <c r="N55" s="17" t="str">
        <f>IF('ICC Raw Data'!N55="","",IF('ICC Raw Data'!N55=100,"O","L"))</f>
        <v/>
      </c>
      <c r="O55" s="17" t="str">
        <f>IF('ICC Raw Data'!O55="","",IF('ICC Raw Data'!O55=100,"O","L"))</f>
        <v/>
      </c>
      <c r="P55" s="17" t="str">
        <f>IF('ICC Raw Data'!P55="","",IF('ICC Raw Data'!P55=100,"O","L"))</f>
        <v/>
      </c>
      <c r="Q55" s="17" t="str">
        <f>IF('ICC Raw Data'!Q55="","",IF('ICC Raw Data'!Q55=100,"O","L"))</f>
        <v/>
      </c>
      <c r="R55" s="17" t="str">
        <f>IF('ICC Raw Data'!R55="","",IF('ICC Raw Data'!R55=100,"O","L"))</f>
        <v/>
      </c>
      <c r="S55" s="17" t="str">
        <f>IF('ICC Raw Data'!S55="","",IF('ICC Raw Data'!S55=100,"O","L"))</f>
        <v/>
      </c>
      <c r="T55" s="17" t="str">
        <f>IF('ICC Raw Data'!T55="","",IF('ICC Raw Data'!T55=100,"O","L"))</f>
        <v/>
      </c>
      <c r="U55" s="17" t="str">
        <f>IF('ICC Raw Data'!U55="","",IF('ICC Raw Data'!U55=100,"O","L"))</f>
        <v/>
      </c>
      <c r="V55" s="17" t="str">
        <f>IF('ICC Raw Data'!V55="","",IF('ICC Raw Data'!V55=100,"O","L"))</f>
        <v/>
      </c>
      <c r="W55" s="17" t="str">
        <f>IF('ICC Raw Data'!W55="","",IF('ICC Raw Data'!W55=100,"O","L"))</f>
        <v/>
      </c>
      <c r="X55" s="17" t="str">
        <f>IF('ICC Raw Data'!X55="","",IF('ICC Raw Data'!X55=100,"O","L"))</f>
        <v/>
      </c>
      <c r="Y55" s="17" t="str">
        <f>IF('ICC Raw Data'!Y55="","",IF('ICC Raw Data'!Y55=100,"O","L"))</f>
        <v/>
      </c>
      <c r="Z55" s="17" t="str">
        <f>IF('ICC Raw Data'!Z55="","",IF('ICC Raw Data'!Z55=100,"O","L"))</f>
        <v/>
      </c>
      <c r="AA55" s="17" t="str">
        <f>IF('ICC Raw Data'!AA55="","",IF('ICC Raw Data'!AA55=100,"O","L"))</f>
        <v/>
      </c>
      <c r="AB55" s="17" t="str">
        <f>IF('ICC Raw Data'!AB55="","",IF('ICC Raw Data'!AB55=100,"O","L"))</f>
        <v/>
      </c>
      <c r="AC55" s="17" t="str">
        <f>IF('ICC Raw Data'!AC55="","",IF('ICC Raw Data'!AC55=100,"O","L"))</f>
        <v/>
      </c>
      <c r="AD55" s="17" t="str">
        <f>IF('ICC Raw Data'!AD55="","",IF('ICC Raw Data'!AD55=100,"O","L"))</f>
        <v/>
      </c>
      <c r="AE55" s="17" t="str">
        <f>IF('ICC Raw Data'!AE55="","",IF('ICC Raw Data'!AE55=100,"O","L"))</f>
        <v/>
      </c>
      <c r="AF55" s="17" t="str">
        <f>IF('ICC Raw Data'!AF55="","",IF('ICC Raw Data'!AF55=100,"O","L"))</f>
        <v/>
      </c>
      <c r="AG55" s="17" t="str">
        <f>IF('ICC Raw Data'!AG55="","",IF('ICC Raw Data'!AG55=100,"O","L"))</f>
        <v/>
      </c>
      <c r="AH55" s="17" t="str">
        <f>IF('ICC Raw Data'!AH55="","",IF('ICC Raw Data'!AH55=100,"O","L"))</f>
        <v/>
      </c>
    </row>
    <row r="56" spans="1:34" ht="15.6">
      <c r="A56" s="11">
        <v>5383</v>
      </c>
      <c r="B56" s="12" t="s">
        <v>87</v>
      </c>
      <c r="C56" s="13">
        <v>36</v>
      </c>
      <c r="D56" s="14">
        <f t="shared" si="0"/>
        <v>0</v>
      </c>
      <c r="E56" s="15">
        <f>'ICC Raw Data'!E56</f>
        <v>0</v>
      </c>
      <c r="F56" s="16">
        <v>5</v>
      </c>
      <c r="G56" s="16" t="str">
        <f>'ICC Raw Data'!G56</f>
        <v/>
      </c>
      <c r="H56" s="17" t="str">
        <f>IF('ICC Raw Data'!H56="","",IF('ICC Raw Data'!H56=100,"O","L"))</f>
        <v/>
      </c>
      <c r="I56" s="17" t="str">
        <f>IF('ICC Raw Data'!I56="","",IF('ICC Raw Data'!I56=100,"O","L"))</f>
        <v/>
      </c>
      <c r="J56" s="17" t="str">
        <f>IF('ICC Raw Data'!J56="","",IF('ICC Raw Data'!J56=100,"O","L"))</f>
        <v/>
      </c>
      <c r="K56" s="17" t="str">
        <f>IF('ICC Raw Data'!K56="","",IF('ICC Raw Data'!K56=100,"O","L"))</f>
        <v>L</v>
      </c>
      <c r="L56" s="17" t="str">
        <f>IF('ICC Raw Data'!L56="","",IF('ICC Raw Data'!L56=100,"O","L"))</f>
        <v>O</v>
      </c>
      <c r="M56" s="17" t="str">
        <f>IF('ICC Raw Data'!M56="","",IF('ICC Raw Data'!M56=100,"O","L"))</f>
        <v/>
      </c>
      <c r="N56" s="17" t="str">
        <f>IF('ICC Raw Data'!N56="","",IF('ICC Raw Data'!N56=100,"O","L"))</f>
        <v/>
      </c>
      <c r="O56" s="17" t="str">
        <f>IF('ICC Raw Data'!O56="","",IF('ICC Raw Data'!O56=100,"O","L"))</f>
        <v/>
      </c>
      <c r="P56" s="17" t="str">
        <f>IF('ICC Raw Data'!P56="","",IF('ICC Raw Data'!P56=100,"O","L"))</f>
        <v/>
      </c>
      <c r="Q56" s="17" t="str">
        <f>IF('ICC Raw Data'!Q56="","",IF('ICC Raw Data'!Q56=100,"O","L"))</f>
        <v/>
      </c>
      <c r="R56" s="17" t="str">
        <f>IF('ICC Raw Data'!R56="","",IF('ICC Raw Data'!R56=100,"O","L"))</f>
        <v/>
      </c>
      <c r="S56" s="17" t="str">
        <f>IF('ICC Raw Data'!S56="","",IF('ICC Raw Data'!S56=100,"O","L"))</f>
        <v/>
      </c>
      <c r="T56" s="17" t="str">
        <f>IF('ICC Raw Data'!T56="","",IF('ICC Raw Data'!T56=100,"O","L"))</f>
        <v/>
      </c>
      <c r="U56" s="17" t="str">
        <f>IF('ICC Raw Data'!U56="","",IF('ICC Raw Data'!U56=100,"O","L"))</f>
        <v/>
      </c>
      <c r="V56" s="17" t="str">
        <f>IF('ICC Raw Data'!V56="","",IF('ICC Raw Data'!V56=100,"O","L"))</f>
        <v/>
      </c>
      <c r="W56" s="17" t="str">
        <f>IF('ICC Raw Data'!W56="","",IF('ICC Raw Data'!W56=100,"O","L"))</f>
        <v/>
      </c>
      <c r="X56" s="17" t="str">
        <f>IF('ICC Raw Data'!X56="","",IF('ICC Raw Data'!X56=100,"O","L"))</f>
        <v/>
      </c>
      <c r="Y56" s="17" t="str">
        <f>IF('ICC Raw Data'!Y56="","",IF('ICC Raw Data'!Y56=100,"O","L"))</f>
        <v/>
      </c>
      <c r="Z56" s="17" t="str">
        <f>IF('ICC Raw Data'!Z56="","",IF('ICC Raw Data'!Z56=100,"O","L"))</f>
        <v/>
      </c>
      <c r="AA56" s="17" t="str">
        <f>IF('ICC Raw Data'!AA56="","",IF('ICC Raw Data'!AA56=100,"O","L"))</f>
        <v/>
      </c>
      <c r="AB56" s="17" t="str">
        <f>IF('ICC Raw Data'!AB56="","",IF('ICC Raw Data'!AB56=100,"O","L"))</f>
        <v/>
      </c>
      <c r="AC56" s="17" t="str">
        <f>IF('ICC Raw Data'!AC56="","",IF('ICC Raw Data'!AC56=100,"O","L"))</f>
        <v/>
      </c>
      <c r="AD56" s="17" t="str">
        <f>IF('ICC Raw Data'!AD56="","",IF('ICC Raw Data'!AD56=100,"O","L"))</f>
        <v/>
      </c>
      <c r="AE56" s="17" t="str">
        <f>IF('ICC Raw Data'!AE56="","",IF('ICC Raw Data'!AE56=100,"O","L"))</f>
        <v/>
      </c>
      <c r="AF56" s="17" t="str">
        <f>IF('ICC Raw Data'!AF56="","",IF('ICC Raw Data'!AF56=100,"O","L"))</f>
        <v/>
      </c>
      <c r="AG56" s="17" t="str">
        <f>IF('ICC Raw Data'!AG56="","",IF('ICC Raw Data'!AG56=100,"O","L"))</f>
        <v/>
      </c>
      <c r="AH56" s="17" t="str">
        <f>IF('ICC Raw Data'!AH56="","",IF('ICC Raw Data'!AH56=100,"O","L"))</f>
        <v/>
      </c>
    </row>
    <row r="57" spans="1:34" ht="15.6">
      <c r="A57" s="11">
        <v>5439</v>
      </c>
      <c r="B57" s="12" t="s">
        <v>88</v>
      </c>
      <c r="C57" s="13">
        <v>14</v>
      </c>
      <c r="D57" s="14">
        <f t="shared" si="0"/>
        <v>9.0909090909090912E-2</v>
      </c>
      <c r="E57" s="15">
        <f>'ICC Raw Data'!E57</f>
        <v>1</v>
      </c>
      <c r="F57" s="16">
        <v>11</v>
      </c>
      <c r="G57" s="16" t="str">
        <f>'ICC Raw Data'!G57</f>
        <v/>
      </c>
      <c r="H57" s="17" t="str">
        <f>IF('ICC Raw Data'!H57="","",IF('ICC Raw Data'!H57=100,"O","L"))</f>
        <v>L</v>
      </c>
      <c r="I57" s="17" t="str">
        <f>IF('ICC Raw Data'!I57="","",IF('ICC Raw Data'!I57=100,"O","L"))</f>
        <v>L</v>
      </c>
      <c r="J57" s="17" t="str">
        <f>IF('ICC Raw Data'!J57="","",IF('ICC Raw Data'!J57=100,"O","L"))</f>
        <v>L</v>
      </c>
      <c r="K57" s="17" t="str">
        <f>IF('ICC Raw Data'!K57="","",IF('ICC Raw Data'!K57=100,"O","L"))</f>
        <v>O</v>
      </c>
      <c r="L57" s="17" t="str">
        <f>IF('ICC Raw Data'!L57="","",IF('ICC Raw Data'!L57=100,"O","L"))</f>
        <v>O</v>
      </c>
      <c r="M57" s="17" t="str">
        <f>IF('ICC Raw Data'!M57="","",IF('ICC Raw Data'!M57=100,"O","L"))</f>
        <v/>
      </c>
      <c r="N57" s="17" t="str">
        <f>IF('ICC Raw Data'!N57="","",IF('ICC Raw Data'!N57=100,"O","L"))</f>
        <v/>
      </c>
      <c r="O57" s="17" t="str">
        <f>IF('ICC Raw Data'!O57="","",IF('ICC Raw Data'!O57=100,"O","L"))</f>
        <v/>
      </c>
      <c r="P57" s="17" t="str">
        <f>IF('ICC Raw Data'!P57="","",IF('ICC Raw Data'!P57=100,"O","L"))</f>
        <v/>
      </c>
      <c r="Q57" s="17" t="str">
        <f>IF('ICC Raw Data'!Q57="","",IF('ICC Raw Data'!Q57=100,"O","L"))</f>
        <v/>
      </c>
      <c r="R57" s="17" t="str">
        <f>IF('ICC Raw Data'!R57="","",IF('ICC Raw Data'!R57=100,"O","L"))</f>
        <v/>
      </c>
      <c r="S57" s="17" t="str">
        <f>IF('ICC Raw Data'!S57="","",IF('ICC Raw Data'!S57=100,"O","L"))</f>
        <v/>
      </c>
      <c r="T57" s="17" t="str">
        <f>IF('ICC Raw Data'!T57="","",IF('ICC Raw Data'!T57=100,"O","L"))</f>
        <v/>
      </c>
      <c r="U57" s="17" t="str">
        <f>IF('ICC Raw Data'!U57="","",IF('ICC Raw Data'!U57=100,"O","L"))</f>
        <v/>
      </c>
      <c r="V57" s="17" t="str">
        <f>IF('ICC Raw Data'!V57="","",IF('ICC Raw Data'!V57=100,"O","L"))</f>
        <v/>
      </c>
      <c r="W57" s="17" t="str">
        <f>IF('ICC Raw Data'!W57="","",IF('ICC Raw Data'!W57=100,"O","L"))</f>
        <v/>
      </c>
      <c r="X57" s="17" t="str">
        <f>IF('ICC Raw Data'!X57="","",IF('ICC Raw Data'!X57=100,"O","L"))</f>
        <v/>
      </c>
      <c r="Y57" s="17" t="str">
        <f>IF('ICC Raw Data'!Y57="","",IF('ICC Raw Data'!Y57=100,"O","L"))</f>
        <v/>
      </c>
      <c r="Z57" s="17" t="str">
        <f>IF('ICC Raw Data'!Z57="","",IF('ICC Raw Data'!Z57=100,"O","L"))</f>
        <v/>
      </c>
      <c r="AA57" s="17" t="str">
        <f>IF('ICC Raw Data'!AA57="","",IF('ICC Raw Data'!AA57=100,"O","L"))</f>
        <v/>
      </c>
      <c r="AB57" s="17" t="str">
        <f>IF('ICC Raw Data'!AB57="","",IF('ICC Raw Data'!AB57=100,"O","L"))</f>
        <v/>
      </c>
      <c r="AC57" s="17" t="str">
        <f>IF('ICC Raw Data'!AC57="","",IF('ICC Raw Data'!AC57=100,"O","L"))</f>
        <v/>
      </c>
      <c r="AD57" s="17" t="str">
        <f>IF('ICC Raw Data'!AD57="","",IF('ICC Raw Data'!AD57=100,"O","L"))</f>
        <v/>
      </c>
      <c r="AE57" s="17" t="str">
        <f>IF('ICC Raw Data'!AE57="","",IF('ICC Raw Data'!AE57=100,"O","L"))</f>
        <v/>
      </c>
      <c r="AF57" s="17" t="str">
        <f>IF('ICC Raw Data'!AF57="","",IF('ICC Raw Data'!AF57=100,"O","L"))</f>
        <v/>
      </c>
      <c r="AG57" s="17" t="str">
        <f>IF('ICC Raw Data'!AG57="","",IF('ICC Raw Data'!AG57=100,"O","L"))</f>
        <v/>
      </c>
      <c r="AH57" s="17" t="str">
        <f>IF('ICC Raw Data'!AH57="","",IF('ICC Raw Data'!AH57=100,"O","L"))</f>
        <v/>
      </c>
    </row>
    <row r="58" spans="1:34" ht="15.6">
      <c r="A58" s="11">
        <v>5455</v>
      </c>
      <c r="B58" s="12" t="s">
        <v>89</v>
      </c>
      <c r="C58" s="13">
        <v>25</v>
      </c>
      <c r="D58" s="14">
        <f t="shared" si="0"/>
        <v>0</v>
      </c>
      <c r="E58" s="15">
        <f>'ICC Raw Data'!E58</f>
        <v>0</v>
      </c>
      <c r="F58" s="16">
        <v>9</v>
      </c>
      <c r="G58" s="16" t="str">
        <f>'ICC Raw Data'!G58</f>
        <v/>
      </c>
      <c r="H58" s="17" t="str">
        <f>IF('ICC Raw Data'!H58="","",IF('ICC Raw Data'!H58=100,"O","L"))</f>
        <v>O</v>
      </c>
      <c r="I58" s="17" t="str">
        <f>IF('ICC Raw Data'!I58="","",IF('ICC Raw Data'!I58=100,"O","L"))</f>
        <v>O</v>
      </c>
      <c r="J58" s="17" t="str">
        <f>IF('ICC Raw Data'!J58="","",IF('ICC Raw Data'!J58=100,"O","L"))</f>
        <v>O</v>
      </c>
      <c r="K58" s="17" t="str">
        <f>IF('ICC Raw Data'!K58="","",IF('ICC Raw Data'!K58=100,"O","L"))</f>
        <v>L</v>
      </c>
      <c r="L58" s="17" t="str">
        <f>IF('ICC Raw Data'!L58="","",IF('ICC Raw Data'!L58=100,"O","L"))</f>
        <v>O</v>
      </c>
      <c r="M58" s="17" t="str">
        <f>IF('ICC Raw Data'!M58="","",IF('ICC Raw Data'!M58=100,"O","L"))</f>
        <v>O</v>
      </c>
      <c r="N58" s="17" t="str">
        <f>IF('ICC Raw Data'!N58="","",IF('ICC Raw Data'!N58=100,"O","L"))</f>
        <v/>
      </c>
      <c r="O58" s="17" t="str">
        <f>IF('ICC Raw Data'!O58="","",IF('ICC Raw Data'!O58=100,"O","L"))</f>
        <v/>
      </c>
      <c r="P58" s="17" t="str">
        <f>IF('ICC Raw Data'!P58="","",IF('ICC Raw Data'!P58=100,"O","L"))</f>
        <v/>
      </c>
      <c r="Q58" s="17" t="str">
        <f>IF('ICC Raw Data'!Q58="","",IF('ICC Raw Data'!Q58=100,"O","L"))</f>
        <v/>
      </c>
      <c r="R58" s="17" t="str">
        <f>IF('ICC Raw Data'!R58="","",IF('ICC Raw Data'!R58=100,"O","L"))</f>
        <v/>
      </c>
      <c r="S58" s="17" t="str">
        <f>IF('ICC Raw Data'!S58="","",IF('ICC Raw Data'!S58=100,"O","L"))</f>
        <v/>
      </c>
      <c r="T58" s="17" t="str">
        <f>IF('ICC Raw Data'!T58="","",IF('ICC Raw Data'!T58=100,"O","L"))</f>
        <v/>
      </c>
      <c r="U58" s="17" t="str">
        <f>IF('ICC Raw Data'!U58="","",IF('ICC Raw Data'!U58=100,"O","L"))</f>
        <v/>
      </c>
      <c r="V58" s="17" t="str">
        <f>IF('ICC Raw Data'!V58="","",IF('ICC Raw Data'!V58=100,"O","L"))</f>
        <v/>
      </c>
      <c r="W58" s="17" t="str">
        <f>IF('ICC Raw Data'!W58="","",IF('ICC Raw Data'!W58=100,"O","L"))</f>
        <v/>
      </c>
      <c r="X58" s="17" t="str">
        <f>IF('ICC Raw Data'!X58="","",IF('ICC Raw Data'!X58=100,"O","L"))</f>
        <v/>
      </c>
      <c r="Y58" s="17" t="str">
        <f>IF('ICC Raw Data'!Y58="","",IF('ICC Raw Data'!Y58=100,"O","L"))</f>
        <v/>
      </c>
      <c r="Z58" s="17" t="str">
        <f>IF('ICC Raw Data'!Z58="","",IF('ICC Raw Data'!Z58=100,"O","L"))</f>
        <v/>
      </c>
      <c r="AA58" s="17" t="str">
        <f>IF('ICC Raw Data'!AA58="","",IF('ICC Raw Data'!AA58=100,"O","L"))</f>
        <v/>
      </c>
      <c r="AB58" s="17" t="str">
        <f>IF('ICC Raw Data'!AB58="","",IF('ICC Raw Data'!AB58=100,"O","L"))</f>
        <v/>
      </c>
      <c r="AC58" s="17" t="str">
        <f>IF('ICC Raw Data'!AC58="","",IF('ICC Raw Data'!AC58=100,"O","L"))</f>
        <v/>
      </c>
      <c r="AD58" s="17" t="str">
        <f>IF('ICC Raw Data'!AD58="","",IF('ICC Raw Data'!AD58=100,"O","L"))</f>
        <v/>
      </c>
      <c r="AE58" s="17" t="str">
        <f>IF('ICC Raw Data'!AE58="","",IF('ICC Raw Data'!AE58=100,"O","L"))</f>
        <v/>
      </c>
      <c r="AF58" s="17" t="str">
        <f>IF('ICC Raw Data'!AF58="","",IF('ICC Raw Data'!AF58=100,"O","L"))</f>
        <v/>
      </c>
      <c r="AG58" s="17" t="str">
        <f>IF('ICC Raw Data'!AG58="","",IF('ICC Raw Data'!AG58=100,"O","L"))</f>
        <v/>
      </c>
      <c r="AH58" s="17" t="str">
        <f>IF('ICC Raw Data'!AH58="","",IF('ICC Raw Data'!AH58=100,"O","L"))</f>
        <v/>
      </c>
    </row>
    <row r="59" spans="1:34" ht="15.6">
      <c r="A59" s="11">
        <v>5881</v>
      </c>
      <c r="B59" s="12" t="s">
        <v>90</v>
      </c>
      <c r="C59" s="13">
        <v>26</v>
      </c>
      <c r="D59" s="14">
        <f t="shared" si="0"/>
        <v>0</v>
      </c>
      <c r="E59" s="15">
        <f>'ICC Raw Data'!E59</f>
        <v>0</v>
      </c>
      <c r="F59" s="16">
        <v>5</v>
      </c>
      <c r="G59" s="16" t="str">
        <f>'ICC Raw Data'!G59</f>
        <v/>
      </c>
      <c r="H59" s="17" t="str">
        <f>IF('ICC Raw Data'!H59="","",IF('ICC Raw Data'!H59=100,"O","L"))</f>
        <v>L</v>
      </c>
      <c r="I59" s="17" t="str">
        <f>IF('ICC Raw Data'!I59="","",IF('ICC Raw Data'!I59=100,"O","L"))</f>
        <v>L</v>
      </c>
      <c r="J59" s="17" t="str">
        <f>IF('ICC Raw Data'!J59="","",IF('ICC Raw Data'!J59=100,"O","L"))</f>
        <v/>
      </c>
      <c r="K59" s="17" t="str">
        <f>IF('ICC Raw Data'!K59="","",IF('ICC Raw Data'!K59=100,"O","L"))</f>
        <v>O</v>
      </c>
      <c r="L59" s="17" t="str">
        <f>IF('ICC Raw Data'!L59="","",IF('ICC Raw Data'!L59=100,"O","L"))</f>
        <v>O</v>
      </c>
      <c r="M59" s="17" t="str">
        <f>IF('ICC Raw Data'!M59="","",IF('ICC Raw Data'!M59=100,"O","L"))</f>
        <v/>
      </c>
      <c r="N59" s="17" t="str">
        <f>IF('ICC Raw Data'!N59="","",IF('ICC Raw Data'!N59=100,"O","L"))</f>
        <v/>
      </c>
      <c r="O59" s="17" t="str">
        <f>IF('ICC Raw Data'!O59="","",IF('ICC Raw Data'!O59=100,"O","L"))</f>
        <v/>
      </c>
      <c r="P59" s="17" t="str">
        <f>IF('ICC Raw Data'!P59="","",IF('ICC Raw Data'!P59=100,"O","L"))</f>
        <v/>
      </c>
      <c r="Q59" s="17" t="str">
        <f>IF('ICC Raw Data'!Q59="","",IF('ICC Raw Data'!Q59=100,"O","L"))</f>
        <v/>
      </c>
      <c r="R59" s="17" t="str">
        <f>IF('ICC Raw Data'!R59="","",IF('ICC Raw Data'!R59=100,"O","L"))</f>
        <v/>
      </c>
      <c r="S59" s="17" t="str">
        <f>IF('ICC Raw Data'!S59="","",IF('ICC Raw Data'!S59=100,"O","L"))</f>
        <v/>
      </c>
      <c r="T59" s="17" t="str">
        <f>IF('ICC Raw Data'!T59="","",IF('ICC Raw Data'!T59=100,"O","L"))</f>
        <v/>
      </c>
      <c r="U59" s="17" t="str">
        <f>IF('ICC Raw Data'!U59="","",IF('ICC Raw Data'!U59=100,"O","L"))</f>
        <v/>
      </c>
      <c r="V59" s="17" t="str">
        <f>IF('ICC Raw Data'!V59="","",IF('ICC Raw Data'!V59=100,"O","L"))</f>
        <v/>
      </c>
      <c r="W59" s="17" t="str">
        <f>IF('ICC Raw Data'!W59="","",IF('ICC Raw Data'!W59=100,"O","L"))</f>
        <v/>
      </c>
      <c r="X59" s="17" t="str">
        <f>IF('ICC Raw Data'!X59="","",IF('ICC Raw Data'!X59=100,"O","L"))</f>
        <v/>
      </c>
      <c r="Y59" s="17" t="str">
        <f>IF('ICC Raw Data'!Y59="","",IF('ICC Raw Data'!Y59=100,"O","L"))</f>
        <v/>
      </c>
      <c r="Z59" s="17" t="str">
        <f>IF('ICC Raw Data'!Z59="","",IF('ICC Raw Data'!Z59=100,"O","L"))</f>
        <v/>
      </c>
      <c r="AA59" s="17" t="str">
        <f>IF('ICC Raw Data'!AA59="","",IF('ICC Raw Data'!AA59=100,"O","L"))</f>
        <v/>
      </c>
      <c r="AB59" s="17" t="str">
        <f>IF('ICC Raw Data'!AB59="","",IF('ICC Raw Data'!AB59=100,"O","L"))</f>
        <v/>
      </c>
      <c r="AC59" s="17" t="str">
        <f>IF('ICC Raw Data'!AC59="","",IF('ICC Raw Data'!AC59=100,"O","L"))</f>
        <v/>
      </c>
      <c r="AD59" s="17" t="str">
        <f>IF('ICC Raw Data'!AD59="","",IF('ICC Raw Data'!AD59=100,"O","L"))</f>
        <v/>
      </c>
      <c r="AE59" s="17" t="str">
        <f>IF('ICC Raw Data'!AE59="","",IF('ICC Raw Data'!AE59=100,"O","L"))</f>
        <v/>
      </c>
      <c r="AF59" s="17" t="str">
        <f>IF('ICC Raw Data'!AF59="","",IF('ICC Raw Data'!AF59=100,"O","L"))</f>
        <v/>
      </c>
      <c r="AG59" s="17" t="str">
        <f>IF('ICC Raw Data'!AG59="","",IF('ICC Raw Data'!AG59=100,"O","L"))</f>
        <v/>
      </c>
      <c r="AH59" s="17" t="str">
        <f>IF('ICC Raw Data'!AH59="","",IF('ICC Raw Data'!AH59=100,"O","L"))</f>
        <v/>
      </c>
    </row>
    <row r="60" spans="1:34" ht="15.6">
      <c r="A60" s="11">
        <v>6192</v>
      </c>
      <c r="B60" s="12" t="s">
        <v>91</v>
      </c>
      <c r="C60" s="13">
        <v>35</v>
      </c>
      <c r="D60" s="14">
        <f t="shared" si="0"/>
        <v>0</v>
      </c>
      <c r="E60" s="15">
        <f>'ICC Raw Data'!E60</f>
        <v>0</v>
      </c>
      <c r="F60" s="16">
        <v>15</v>
      </c>
      <c r="G60" s="16" t="str">
        <f>'ICC Raw Data'!G60</f>
        <v/>
      </c>
      <c r="H60" s="17" t="str">
        <f>IF('ICC Raw Data'!H60="","",IF('ICC Raw Data'!H60=100,"O","L"))</f>
        <v>O</v>
      </c>
      <c r="I60" s="17" t="str">
        <f>IF('ICC Raw Data'!I60="","",IF('ICC Raw Data'!I60=100,"O","L"))</f>
        <v>O</v>
      </c>
      <c r="J60" s="17" t="str">
        <f>IF('ICC Raw Data'!J60="","",IF('ICC Raw Data'!J60=100,"O","L"))</f>
        <v>O</v>
      </c>
      <c r="K60" s="17" t="str">
        <f>IF('ICC Raw Data'!K60="","",IF('ICC Raw Data'!K60=100,"O","L"))</f>
        <v>O</v>
      </c>
      <c r="L60" s="17" t="str">
        <f>IF('ICC Raw Data'!L60="","",IF('ICC Raw Data'!L60=100,"O","L"))</f>
        <v>O</v>
      </c>
      <c r="M60" s="17" t="str">
        <f>IF('ICC Raw Data'!M60="","",IF('ICC Raw Data'!M60=100,"O","L"))</f>
        <v>O</v>
      </c>
      <c r="N60" s="17" t="str">
        <f>IF('ICC Raw Data'!N60="","",IF('ICC Raw Data'!N60=100,"O","L"))</f>
        <v/>
      </c>
      <c r="O60" s="17" t="str">
        <f>IF('ICC Raw Data'!O60="","",IF('ICC Raw Data'!O60=100,"O","L"))</f>
        <v/>
      </c>
      <c r="P60" s="17" t="str">
        <f>IF('ICC Raw Data'!P60="","",IF('ICC Raw Data'!P60=100,"O","L"))</f>
        <v/>
      </c>
      <c r="Q60" s="17" t="str">
        <f>IF('ICC Raw Data'!Q60="","",IF('ICC Raw Data'!Q60=100,"O","L"))</f>
        <v/>
      </c>
      <c r="R60" s="17" t="str">
        <f>IF('ICC Raw Data'!R60="","",IF('ICC Raw Data'!R60=100,"O","L"))</f>
        <v/>
      </c>
      <c r="S60" s="17" t="str">
        <f>IF('ICC Raw Data'!S60="","",IF('ICC Raw Data'!S60=100,"O","L"))</f>
        <v/>
      </c>
      <c r="T60" s="17" t="str">
        <f>IF('ICC Raw Data'!T60="","",IF('ICC Raw Data'!T60=100,"O","L"))</f>
        <v/>
      </c>
      <c r="U60" s="17" t="str">
        <f>IF('ICC Raw Data'!U60="","",IF('ICC Raw Data'!U60=100,"O","L"))</f>
        <v/>
      </c>
      <c r="V60" s="17" t="str">
        <f>IF('ICC Raw Data'!V60="","",IF('ICC Raw Data'!V60=100,"O","L"))</f>
        <v/>
      </c>
      <c r="W60" s="17" t="str">
        <f>IF('ICC Raw Data'!W60="","",IF('ICC Raw Data'!W60=100,"O","L"))</f>
        <v/>
      </c>
      <c r="X60" s="17" t="str">
        <f>IF('ICC Raw Data'!X60="","",IF('ICC Raw Data'!X60=100,"O","L"))</f>
        <v/>
      </c>
      <c r="Y60" s="17" t="str">
        <f>IF('ICC Raw Data'!Y60="","",IF('ICC Raw Data'!Y60=100,"O","L"))</f>
        <v/>
      </c>
      <c r="Z60" s="17" t="str">
        <f>IF('ICC Raw Data'!Z60="","",IF('ICC Raw Data'!Z60=100,"O","L"))</f>
        <v/>
      </c>
      <c r="AA60" s="17" t="str">
        <f>IF('ICC Raw Data'!AA60="","",IF('ICC Raw Data'!AA60=100,"O","L"))</f>
        <v/>
      </c>
      <c r="AB60" s="17" t="str">
        <f>IF('ICC Raw Data'!AB60="","",IF('ICC Raw Data'!AB60=100,"O","L"))</f>
        <v/>
      </c>
      <c r="AC60" s="17" t="str">
        <f>IF('ICC Raw Data'!AC60="","",IF('ICC Raw Data'!AC60=100,"O","L"))</f>
        <v/>
      </c>
      <c r="AD60" s="17" t="str">
        <f>IF('ICC Raw Data'!AD60="","",IF('ICC Raw Data'!AD60=100,"O","L"))</f>
        <v/>
      </c>
      <c r="AE60" s="17" t="str">
        <f>IF('ICC Raw Data'!AE60="","",IF('ICC Raw Data'!AE60=100,"O","L"))</f>
        <v/>
      </c>
      <c r="AF60" s="17" t="str">
        <f>IF('ICC Raw Data'!AF60="","",IF('ICC Raw Data'!AF60=100,"O","L"))</f>
        <v/>
      </c>
      <c r="AG60" s="17" t="str">
        <f>IF('ICC Raw Data'!AG60="","",IF('ICC Raw Data'!AG60=100,"O","L"))</f>
        <v/>
      </c>
      <c r="AH60" s="17" t="str">
        <f>IF('ICC Raw Data'!AH60="","",IF('ICC Raw Data'!AH60=100,"O","L"))</f>
        <v/>
      </c>
    </row>
    <row r="61" spans="1:34" ht="15.6">
      <c r="A61" s="11">
        <v>6268</v>
      </c>
      <c r="B61" s="12" t="s">
        <v>92</v>
      </c>
      <c r="C61" s="13">
        <v>1</v>
      </c>
      <c r="D61" s="14">
        <f t="shared" si="0"/>
        <v>0</v>
      </c>
      <c r="E61" s="15">
        <f>'ICC Raw Data'!E61</f>
        <v>0</v>
      </c>
      <c r="F61" s="16">
        <v>5</v>
      </c>
      <c r="G61" s="16" t="str">
        <f>'ICC Raw Data'!G61</f>
        <v/>
      </c>
      <c r="H61" s="17" t="str">
        <f>IF('ICC Raw Data'!H61="","",IF('ICC Raw Data'!H61=100,"O","L"))</f>
        <v/>
      </c>
      <c r="I61" s="17" t="str">
        <f>IF('ICC Raw Data'!I61="","",IF('ICC Raw Data'!I61=100,"O","L"))</f>
        <v/>
      </c>
      <c r="J61" s="17" t="str">
        <f>IF('ICC Raw Data'!J61="","",IF('ICC Raw Data'!J61=100,"O","L"))</f>
        <v/>
      </c>
      <c r="K61" s="17" t="str">
        <f>IF('ICC Raw Data'!K61="","",IF('ICC Raw Data'!K61=100,"O","L"))</f>
        <v>O</v>
      </c>
      <c r="L61" s="17" t="str">
        <f>IF('ICC Raw Data'!L61="","",IF('ICC Raw Data'!L61=100,"O","L"))</f>
        <v/>
      </c>
      <c r="M61" s="17" t="str">
        <f>IF('ICC Raw Data'!M61="","",IF('ICC Raw Data'!M61=100,"O","L"))</f>
        <v/>
      </c>
      <c r="N61" s="17" t="str">
        <f>IF('ICC Raw Data'!N61="","",IF('ICC Raw Data'!N61=100,"O","L"))</f>
        <v/>
      </c>
      <c r="O61" s="17" t="str">
        <f>IF('ICC Raw Data'!O61="","",IF('ICC Raw Data'!O61=100,"O","L"))</f>
        <v/>
      </c>
      <c r="P61" s="17" t="str">
        <f>IF('ICC Raw Data'!P61="","",IF('ICC Raw Data'!P61=100,"O","L"))</f>
        <v/>
      </c>
      <c r="Q61" s="17" t="str">
        <f>IF('ICC Raw Data'!Q61="","",IF('ICC Raw Data'!Q61=100,"O","L"))</f>
        <v/>
      </c>
      <c r="R61" s="17" t="str">
        <f>IF('ICC Raw Data'!R61="","",IF('ICC Raw Data'!R61=100,"O","L"))</f>
        <v/>
      </c>
      <c r="S61" s="17" t="str">
        <f>IF('ICC Raw Data'!S61="","",IF('ICC Raw Data'!S61=100,"O","L"))</f>
        <v/>
      </c>
      <c r="T61" s="17" t="str">
        <f>IF('ICC Raw Data'!T61="","",IF('ICC Raw Data'!T61=100,"O","L"))</f>
        <v/>
      </c>
      <c r="U61" s="17" t="str">
        <f>IF('ICC Raw Data'!U61="","",IF('ICC Raw Data'!U61=100,"O","L"))</f>
        <v/>
      </c>
      <c r="V61" s="17" t="str">
        <f>IF('ICC Raw Data'!V61="","",IF('ICC Raw Data'!V61=100,"O","L"))</f>
        <v/>
      </c>
      <c r="W61" s="17" t="str">
        <f>IF('ICC Raw Data'!W61="","",IF('ICC Raw Data'!W61=100,"O","L"))</f>
        <v/>
      </c>
      <c r="X61" s="17" t="str">
        <f>IF('ICC Raw Data'!X61="","",IF('ICC Raw Data'!X61=100,"O","L"))</f>
        <v/>
      </c>
      <c r="Y61" s="17" t="str">
        <f>IF('ICC Raw Data'!Y61="","",IF('ICC Raw Data'!Y61=100,"O","L"))</f>
        <v/>
      </c>
      <c r="Z61" s="17" t="str">
        <f>IF('ICC Raw Data'!Z61="","",IF('ICC Raw Data'!Z61=100,"O","L"))</f>
        <v/>
      </c>
      <c r="AA61" s="17" t="str">
        <f>IF('ICC Raw Data'!AA61="","",IF('ICC Raw Data'!AA61=100,"O","L"))</f>
        <v/>
      </c>
      <c r="AB61" s="17" t="str">
        <f>IF('ICC Raw Data'!AB61="","",IF('ICC Raw Data'!AB61=100,"O","L"))</f>
        <v/>
      </c>
      <c r="AC61" s="17" t="str">
        <f>IF('ICC Raw Data'!AC61="","",IF('ICC Raw Data'!AC61=100,"O","L"))</f>
        <v/>
      </c>
      <c r="AD61" s="17" t="str">
        <f>IF('ICC Raw Data'!AD61="","",IF('ICC Raw Data'!AD61=100,"O","L"))</f>
        <v/>
      </c>
      <c r="AE61" s="17" t="str">
        <f>IF('ICC Raw Data'!AE61="","",IF('ICC Raw Data'!AE61=100,"O","L"))</f>
        <v/>
      </c>
      <c r="AF61" s="17" t="str">
        <f>IF('ICC Raw Data'!AF61="","",IF('ICC Raw Data'!AF61=100,"O","L"))</f>
        <v/>
      </c>
      <c r="AG61" s="17" t="str">
        <f>IF('ICC Raw Data'!AG61="","",IF('ICC Raw Data'!AG61=100,"O","L"))</f>
        <v/>
      </c>
      <c r="AH61" s="17" t="str">
        <f>IF('ICC Raw Data'!AH61="","",IF('ICC Raw Data'!AH61=100,"O","L"))</f>
        <v/>
      </c>
    </row>
    <row r="62" spans="1:34" ht="15.6">
      <c r="A62" s="11">
        <v>6385</v>
      </c>
      <c r="B62" s="12" t="s">
        <v>93</v>
      </c>
      <c r="C62" s="13">
        <v>27</v>
      </c>
      <c r="D62" s="14">
        <f t="shared" si="0"/>
        <v>0.2</v>
      </c>
      <c r="E62" s="15">
        <f>'ICC Raw Data'!E62</f>
        <v>1</v>
      </c>
      <c r="F62" s="16">
        <v>5</v>
      </c>
      <c r="G62" s="16" t="str">
        <f>'ICC Raw Data'!G62</f>
        <v/>
      </c>
      <c r="H62" s="17" t="str">
        <f>IF('ICC Raw Data'!H62="","",IF('ICC Raw Data'!H62=100,"O","L"))</f>
        <v>O</v>
      </c>
      <c r="I62" s="17" t="str">
        <f>IF('ICC Raw Data'!I62="","",IF('ICC Raw Data'!I62=100,"O","L"))</f>
        <v/>
      </c>
      <c r="J62" s="17" t="str">
        <f>IF('ICC Raw Data'!J62="","",IF('ICC Raw Data'!J62=100,"O","L"))</f>
        <v/>
      </c>
      <c r="K62" s="17" t="str">
        <f>IF('ICC Raw Data'!K62="","",IF('ICC Raw Data'!K62=100,"O","L"))</f>
        <v/>
      </c>
      <c r="L62" s="17" t="str">
        <f>IF('ICC Raw Data'!L62="","",IF('ICC Raw Data'!L62=100,"O","L"))</f>
        <v>O</v>
      </c>
      <c r="M62" s="17" t="str">
        <f>IF('ICC Raw Data'!M62="","",IF('ICC Raw Data'!M62=100,"O","L"))</f>
        <v/>
      </c>
      <c r="N62" s="17" t="str">
        <f>IF('ICC Raw Data'!N62="","",IF('ICC Raw Data'!N62=100,"O","L"))</f>
        <v/>
      </c>
      <c r="O62" s="17" t="str">
        <f>IF('ICC Raw Data'!O62="","",IF('ICC Raw Data'!O62=100,"O","L"))</f>
        <v/>
      </c>
      <c r="P62" s="17" t="str">
        <f>IF('ICC Raw Data'!P62="","",IF('ICC Raw Data'!P62=100,"O","L"))</f>
        <v/>
      </c>
      <c r="Q62" s="17" t="str">
        <f>IF('ICC Raw Data'!Q62="","",IF('ICC Raw Data'!Q62=100,"O","L"))</f>
        <v/>
      </c>
      <c r="R62" s="17" t="str">
        <f>IF('ICC Raw Data'!R62="","",IF('ICC Raw Data'!R62=100,"O","L"))</f>
        <v/>
      </c>
      <c r="S62" s="17" t="str">
        <f>IF('ICC Raw Data'!S62="","",IF('ICC Raw Data'!S62=100,"O","L"))</f>
        <v/>
      </c>
      <c r="T62" s="17" t="str">
        <f>IF('ICC Raw Data'!T62="","",IF('ICC Raw Data'!T62=100,"O","L"))</f>
        <v/>
      </c>
      <c r="U62" s="17" t="str">
        <f>IF('ICC Raw Data'!U62="","",IF('ICC Raw Data'!U62=100,"O","L"))</f>
        <v/>
      </c>
      <c r="V62" s="17" t="str">
        <f>IF('ICC Raw Data'!V62="","",IF('ICC Raw Data'!V62=100,"O","L"))</f>
        <v/>
      </c>
      <c r="W62" s="17" t="str">
        <f>IF('ICC Raw Data'!W62="","",IF('ICC Raw Data'!W62=100,"O","L"))</f>
        <v/>
      </c>
      <c r="X62" s="17" t="str">
        <f>IF('ICC Raw Data'!X62="","",IF('ICC Raw Data'!X62=100,"O","L"))</f>
        <v/>
      </c>
      <c r="Y62" s="17" t="str">
        <f>IF('ICC Raw Data'!Y62="","",IF('ICC Raw Data'!Y62=100,"O","L"))</f>
        <v/>
      </c>
      <c r="Z62" s="17" t="str">
        <f>IF('ICC Raw Data'!Z62="","",IF('ICC Raw Data'!Z62=100,"O","L"))</f>
        <v/>
      </c>
      <c r="AA62" s="17" t="str">
        <f>IF('ICC Raw Data'!AA62="","",IF('ICC Raw Data'!AA62=100,"O","L"))</f>
        <v/>
      </c>
      <c r="AB62" s="17" t="str">
        <f>IF('ICC Raw Data'!AB62="","",IF('ICC Raw Data'!AB62=100,"O","L"))</f>
        <v/>
      </c>
      <c r="AC62" s="17" t="str">
        <f>IF('ICC Raw Data'!AC62="","",IF('ICC Raw Data'!AC62=100,"O","L"))</f>
        <v/>
      </c>
      <c r="AD62" s="17" t="str">
        <f>IF('ICC Raw Data'!AD62="","",IF('ICC Raw Data'!AD62=100,"O","L"))</f>
        <v/>
      </c>
      <c r="AE62" s="17" t="str">
        <f>IF('ICC Raw Data'!AE62="","",IF('ICC Raw Data'!AE62=100,"O","L"))</f>
        <v/>
      </c>
      <c r="AF62" s="17" t="str">
        <f>IF('ICC Raw Data'!AF62="","",IF('ICC Raw Data'!AF62=100,"O","L"))</f>
        <v/>
      </c>
      <c r="AG62" s="17" t="str">
        <f>IF('ICC Raw Data'!AG62="","",IF('ICC Raw Data'!AG62=100,"O","L"))</f>
        <v/>
      </c>
      <c r="AH62" s="17" t="str">
        <f>IF('ICC Raw Data'!AH62="","",IF('ICC Raw Data'!AH62=100,"O","L"))</f>
        <v/>
      </c>
    </row>
    <row r="63" spans="1:34" ht="15.6">
      <c r="A63" s="11">
        <v>6429</v>
      </c>
      <c r="B63" s="12" t="s">
        <v>94</v>
      </c>
      <c r="C63" s="13">
        <v>35</v>
      </c>
      <c r="D63" s="14">
        <f t="shared" si="0"/>
        <v>0.15384615384615385</v>
      </c>
      <c r="E63" s="15">
        <f>'ICC Raw Data'!E63</f>
        <v>2</v>
      </c>
      <c r="F63" s="16">
        <v>13</v>
      </c>
      <c r="G63" s="16" t="str">
        <f>'ICC Raw Data'!G63</f>
        <v/>
      </c>
      <c r="H63" s="17" t="str">
        <f>IF('ICC Raw Data'!H63="","",IF('ICC Raw Data'!H63=100,"O","L"))</f>
        <v>O</v>
      </c>
      <c r="I63" s="17" t="str">
        <f>IF('ICC Raw Data'!I63="","",IF('ICC Raw Data'!I63=100,"O","L"))</f>
        <v>L</v>
      </c>
      <c r="J63" s="17" t="str">
        <f>IF('ICC Raw Data'!J63="","",IF('ICC Raw Data'!J63=100,"O","L"))</f>
        <v>L</v>
      </c>
      <c r="K63" s="17" t="str">
        <f>IF('ICC Raw Data'!K63="","",IF('ICC Raw Data'!K63=100,"O","L"))</f>
        <v>O</v>
      </c>
      <c r="L63" s="17" t="str">
        <f>IF('ICC Raw Data'!L63="","",IF('ICC Raw Data'!L63=100,"O","L"))</f>
        <v>O</v>
      </c>
      <c r="M63" s="17" t="str">
        <f>IF('ICC Raw Data'!M63="","",IF('ICC Raw Data'!M63=100,"O","L"))</f>
        <v>O</v>
      </c>
      <c r="N63" s="17" t="str">
        <f>IF('ICC Raw Data'!N63="","",IF('ICC Raw Data'!N63=100,"O","L"))</f>
        <v/>
      </c>
      <c r="O63" s="17" t="str">
        <f>IF('ICC Raw Data'!O63="","",IF('ICC Raw Data'!O63=100,"O","L"))</f>
        <v/>
      </c>
      <c r="P63" s="17" t="str">
        <f>IF('ICC Raw Data'!P63="","",IF('ICC Raw Data'!P63=100,"O","L"))</f>
        <v/>
      </c>
      <c r="Q63" s="17" t="str">
        <f>IF('ICC Raw Data'!Q63="","",IF('ICC Raw Data'!Q63=100,"O","L"))</f>
        <v/>
      </c>
      <c r="R63" s="17" t="str">
        <f>IF('ICC Raw Data'!R63="","",IF('ICC Raw Data'!R63=100,"O","L"))</f>
        <v/>
      </c>
      <c r="S63" s="17" t="str">
        <f>IF('ICC Raw Data'!S63="","",IF('ICC Raw Data'!S63=100,"O","L"))</f>
        <v/>
      </c>
      <c r="T63" s="17" t="str">
        <f>IF('ICC Raw Data'!T63="","",IF('ICC Raw Data'!T63=100,"O","L"))</f>
        <v/>
      </c>
      <c r="U63" s="17" t="str">
        <f>IF('ICC Raw Data'!U63="","",IF('ICC Raw Data'!U63=100,"O","L"))</f>
        <v/>
      </c>
      <c r="V63" s="17" t="str">
        <f>IF('ICC Raw Data'!V63="","",IF('ICC Raw Data'!V63=100,"O","L"))</f>
        <v/>
      </c>
      <c r="W63" s="17" t="str">
        <f>IF('ICC Raw Data'!W63="","",IF('ICC Raw Data'!W63=100,"O","L"))</f>
        <v/>
      </c>
      <c r="X63" s="17" t="str">
        <f>IF('ICC Raw Data'!X63="","",IF('ICC Raw Data'!X63=100,"O","L"))</f>
        <v>O</v>
      </c>
      <c r="Y63" s="17" t="str">
        <f>IF('ICC Raw Data'!Y63="","",IF('ICC Raw Data'!Y63=100,"O","L"))</f>
        <v/>
      </c>
      <c r="Z63" s="17" t="str">
        <f>IF('ICC Raw Data'!Z63="","",IF('ICC Raw Data'!Z63=100,"O","L"))</f>
        <v/>
      </c>
      <c r="AA63" s="17" t="str">
        <f>IF('ICC Raw Data'!AA63="","",IF('ICC Raw Data'!AA63=100,"O","L"))</f>
        <v/>
      </c>
      <c r="AB63" s="17" t="str">
        <f>IF('ICC Raw Data'!AB63="","",IF('ICC Raw Data'!AB63=100,"O","L"))</f>
        <v/>
      </c>
      <c r="AC63" s="17" t="str">
        <f>IF('ICC Raw Data'!AC63="","",IF('ICC Raw Data'!AC63=100,"O","L"))</f>
        <v/>
      </c>
      <c r="AD63" s="17" t="str">
        <f>IF('ICC Raw Data'!AD63="","",IF('ICC Raw Data'!AD63=100,"O","L"))</f>
        <v/>
      </c>
      <c r="AE63" s="17" t="str">
        <f>IF('ICC Raw Data'!AE63="","",IF('ICC Raw Data'!AE63=100,"O","L"))</f>
        <v/>
      </c>
      <c r="AF63" s="17" t="str">
        <f>IF('ICC Raw Data'!AF63="","",IF('ICC Raw Data'!AF63=100,"O","L"))</f>
        <v/>
      </c>
      <c r="AG63" s="17" t="str">
        <f>IF('ICC Raw Data'!AG63="","",IF('ICC Raw Data'!AG63=100,"O","L"))</f>
        <v/>
      </c>
      <c r="AH63" s="17" t="str">
        <f>IF('ICC Raw Data'!AH63="","",IF('ICC Raw Data'!AH63=100,"O","L"))</f>
        <v/>
      </c>
    </row>
    <row r="64" spans="1:34" ht="15.6">
      <c r="A64" s="11">
        <v>6750</v>
      </c>
      <c r="B64" s="12" t="s">
        <v>95</v>
      </c>
      <c r="C64" s="13">
        <v>8</v>
      </c>
      <c r="D64" s="14">
        <f t="shared" si="0"/>
        <v>0</v>
      </c>
      <c r="E64" s="15">
        <f>'ICC Raw Data'!E64</f>
        <v>0</v>
      </c>
      <c r="F64" s="16">
        <v>5</v>
      </c>
      <c r="G64" s="16" t="str">
        <f>'ICC Raw Data'!G64</f>
        <v/>
      </c>
      <c r="H64" s="17" t="str">
        <f>IF('ICC Raw Data'!H64="","",IF('ICC Raw Data'!H64=100,"O","L"))</f>
        <v>O</v>
      </c>
      <c r="I64" s="17" t="str">
        <f>IF('ICC Raw Data'!I64="","",IF('ICC Raw Data'!I64=100,"O","L"))</f>
        <v>O</v>
      </c>
      <c r="J64" s="17" t="str">
        <f>IF('ICC Raw Data'!J64="","",IF('ICC Raw Data'!J64=100,"O","L"))</f>
        <v>O</v>
      </c>
      <c r="K64" s="17" t="str">
        <f>IF('ICC Raw Data'!K64="","",IF('ICC Raw Data'!K64=100,"O","L"))</f>
        <v>O</v>
      </c>
      <c r="L64" s="17" t="str">
        <f>IF('ICC Raw Data'!L64="","",IF('ICC Raw Data'!L64=100,"O","L"))</f>
        <v>O</v>
      </c>
      <c r="M64" s="17" t="str">
        <f>IF('ICC Raw Data'!M64="","",IF('ICC Raw Data'!M64=100,"O","L"))</f>
        <v/>
      </c>
      <c r="N64" s="17" t="str">
        <f>IF('ICC Raw Data'!N64="","",IF('ICC Raw Data'!N64=100,"O","L"))</f>
        <v/>
      </c>
      <c r="O64" s="17" t="str">
        <f>IF('ICC Raw Data'!O64="","",IF('ICC Raw Data'!O64=100,"O","L"))</f>
        <v/>
      </c>
      <c r="P64" s="17" t="str">
        <f>IF('ICC Raw Data'!P64="","",IF('ICC Raw Data'!P64=100,"O","L"))</f>
        <v/>
      </c>
      <c r="Q64" s="17" t="str">
        <f>IF('ICC Raw Data'!Q64="","",IF('ICC Raw Data'!Q64=100,"O","L"))</f>
        <v/>
      </c>
      <c r="R64" s="17" t="str">
        <f>IF('ICC Raw Data'!R64="","",IF('ICC Raw Data'!R64=100,"O","L"))</f>
        <v/>
      </c>
      <c r="S64" s="17" t="str">
        <f>IF('ICC Raw Data'!S64="","",IF('ICC Raw Data'!S64=100,"O","L"))</f>
        <v/>
      </c>
      <c r="T64" s="17" t="str">
        <f>IF('ICC Raw Data'!T64="","",IF('ICC Raw Data'!T64=100,"O","L"))</f>
        <v/>
      </c>
      <c r="U64" s="17" t="str">
        <f>IF('ICC Raw Data'!U64="","",IF('ICC Raw Data'!U64=100,"O","L"))</f>
        <v/>
      </c>
      <c r="V64" s="17" t="str">
        <f>IF('ICC Raw Data'!V64="","",IF('ICC Raw Data'!V64=100,"O","L"))</f>
        <v/>
      </c>
      <c r="W64" s="17" t="str">
        <f>IF('ICC Raw Data'!W64="","",IF('ICC Raw Data'!W64=100,"O","L"))</f>
        <v/>
      </c>
      <c r="X64" s="17" t="str">
        <f>IF('ICC Raw Data'!X64="","",IF('ICC Raw Data'!X64=100,"O","L"))</f>
        <v/>
      </c>
      <c r="Y64" s="17" t="str">
        <f>IF('ICC Raw Data'!Y64="","",IF('ICC Raw Data'!Y64=100,"O","L"))</f>
        <v/>
      </c>
      <c r="Z64" s="17" t="str">
        <f>IF('ICC Raw Data'!Z64="","",IF('ICC Raw Data'!Z64=100,"O","L"))</f>
        <v/>
      </c>
      <c r="AA64" s="17" t="str">
        <f>IF('ICC Raw Data'!AA64="","",IF('ICC Raw Data'!AA64=100,"O","L"))</f>
        <v/>
      </c>
      <c r="AB64" s="17" t="str">
        <f>IF('ICC Raw Data'!AB64="","",IF('ICC Raw Data'!AB64=100,"O","L"))</f>
        <v/>
      </c>
      <c r="AC64" s="17" t="str">
        <f>IF('ICC Raw Data'!AC64="","",IF('ICC Raw Data'!AC64=100,"O","L"))</f>
        <v/>
      </c>
      <c r="AD64" s="17" t="str">
        <f>IF('ICC Raw Data'!AD64="","",IF('ICC Raw Data'!AD64=100,"O","L"))</f>
        <v/>
      </c>
      <c r="AE64" s="17" t="str">
        <f>IF('ICC Raw Data'!AE64="","",IF('ICC Raw Data'!AE64=100,"O","L"))</f>
        <v/>
      </c>
      <c r="AF64" s="17" t="str">
        <f>IF('ICC Raw Data'!AF64="","",IF('ICC Raw Data'!AF64=100,"O","L"))</f>
        <v/>
      </c>
      <c r="AG64" s="17" t="str">
        <f>IF('ICC Raw Data'!AG64="","",IF('ICC Raw Data'!AG64=100,"O","L"))</f>
        <v/>
      </c>
      <c r="AH64" s="17" t="str">
        <f>IF('ICC Raw Data'!AH64="","",IF('ICC Raw Data'!AH64=100,"O","L"))</f>
        <v/>
      </c>
    </row>
    <row r="65" spans="1:34" ht="15.6">
      <c r="A65" s="11">
        <v>7021</v>
      </c>
      <c r="B65" s="12" t="s">
        <v>96</v>
      </c>
      <c r="C65" s="13">
        <v>7</v>
      </c>
      <c r="D65" s="14">
        <f t="shared" si="0"/>
        <v>1</v>
      </c>
      <c r="E65" s="15">
        <f>'ICC Raw Data'!E65</f>
        <v>5</v>
      </c>
      <c r="F65" s="16">
        <v>5</v>
      </c>
      <c r="G65" s="16">
        <f>'ICC Raw Data'!G65</f>
        <v>100</v>
      </c>
      <c r="H65" s="17" t="str">
        <f>IF('ICC Raw Data'!H65="","",IF('ICC Raw Data'!H65=100,"O","L"))</f>
        <v>O</v>
      </c>
      <c r="I65" s="17" t="str">
        <f>IF('ICC Raw Data'!I65="","",IF('ICC Raw Data'!I65=100,"O","L"))</f>
        <v/>
      </c>
      <c r="J65" s="17" t="str">
        <f>IF('ICC Raw Data'!J65="","",IF('ICC Raw Data'!J65=100,"O","L"))</f>
        <v/>
      </c>
      <c r="K65" s="17" t="str">
        <f>IF('ICC Raw Data'!K65="","",IF('ICC Raw Data'!K65=100,"O","L"))</f>
        <v>O</v>
      </c>
      <c r="L65" s="17" t="str">
        <f>IF('ICC Raw Data'!L65="","",IF('ICC Raw Data'!L65=100,"O","L"))</f>
        <v>O</v>
      </c>
      <c r="M65" s="17" t="str">
        <f>IF('ICC Raw Data'!M65="","",IF('ICC Raw Data'!M65=100,"O","L"))</f>
        <v/>
      </c>
      <c r="N65" s="17" t="str">
        <f>IF('ICC Raw Data'!N65="","",IF('ICC Raw Data'!N65=100,"O","L"))</f>
        <v/>
      </c>
      <c r="O65" s="17" t="str">
        <f>IF('ICC Raw Data'!O65="","",IF('ICC Raw Data'!O65=100,"O","L"))</f>
        <v/>
      </c>
      <c r="P65" s="17" t="str">
        <f>IF('ICC Raw Data'!P65="","",IF('ICC Raw Data'!P65=100,"O","L"))</f>
        <v/>
      </c>
      <c r="Q65" s="17" t="str">
        <f>IF('ICC Raw Data'!Q65="","",IF('ICC Raw Data'!Q65=100,"O","L"))</f>
        <v/>
      </c>
      <c r="R65" s="17" t="str">
        <f>IF('ICC Raw Data'!R65="","",IF('ICC Raw Data'!R65=100,"O","L"))</f>
        <v/>
      </c>
      <c r="S65" s="17" t="str">
        <f>IF('ICC Raw Data'!S65="","",IF('ICC Raw Data'!S65=100,"O","L"))</f>
        <v/>
      </c>
      <c r="T65" s="17" t="str">
        <f>IF('ICC Raw Data'!T65="","",IF('ICC Raw Data'!T65=100,"O","L"))</f>
        <v/>
      </c>
      <c r="U65" s="17" t="str">
        <f>IF('ICC Raw Data'!U65="","",IF('ICC Raw Data'!U65=100,"O","L"))</f>
        <v/>
      </c>
      <c r="V65" s="17" t="str">
        <f>IF('ICC Raw Data'!V65="","",IF('ICC Raw Data'!V65=100,"O","L"))</f>
        <v/>
      </c>
      <c r="W65" s="17" t="str">
        <f>IF('ICC Raw Data'!W65="","",IF('ICC Raw Data'!W65=100,"O","L"))</f>
        <v/>
      </c>
      <c r="X65" s="17" t="str">
        <f>IF('ICC Raw Data'!X65="","",IF('ICC Raw Data'!X65=100,"O","L"))</f>
        <v/>
      </c>
      <c r="Y65" s="17" t="str">
        <f>IF('ICC Raw Data'!Y65="","",IF('ICC Raw Data'!Y65=100,"O","L"))</f>
        <v/>
      </c>
      <c r="Z65" s="17" t="str">
        <f>IF('ICC Raw Data'!Z65="","",IF('ICC Raw Data'!Z65=100,"O","L"))</f>
        <v/>
      </c>
      <c r="AA65" s="17" t="str">
        <f>IF('ICC Raw Data'!AA65="","",IF('ICC Raw Data'!AA65=100,"O","L"))</f>
        <v/>
      </c>
      <c r="AB65" s="17" t="str">
        <f>IF('ICC Raw Data'!AB65="","",IF('ICC Raw Data'!AB65=100,"O","L"))</f>
        <v/>
      </c>
      <c r="AC65" s="17" t="str">
        <f>IF('ICC Raw Data'!AC65="","",IF('ICC Raw Data'!AC65=100,"O","L"))</f>
        <v/>
      </c>
      <c r="AD65" s="17" t="str">
        <f>IF('ICC Raw Data'!AD65="","",IF('ICC Raw Data'!AD65=100,"O","L"))</f>
        <v/>
      </c>
      <c r="AE65" s="17" t="str">
        <f>IF('ICC Raw Data'!AE65="","",IF('ICC Raw Data'!AE65=100,"O","L"))</f>
        <v/>
      </c>
      <c r="AF65" s="17" t="str">
        <f>IF('ICC Raw Data'!AF65="","",IF('ICC Raw Data'!AF65=100,"O","L"))</f>
        <v/>
      </c>
      <c r="AG65" s="17" t="str">
        <f>IF('ICC Raw Data'!AG65="","",IF('ICC Raw Data'!AG65=100,"O","L"))</f>
        <v/>
      </c>
      <c r="AH65" s="17" t="str">
        <f>IF('ICC Raw Data'!AH65="","",IF('ICC Raw Data'!AH65=100,"O","L"))</f>
        <v/>
      </c>
    </row>
    <row r="66" spans="1:34" ht="15.6">
      <c r="A66" s="11">
        <v>7034</v>
      </c>
      <c r="B66" s="12" t="s">
        <v>97</v>
      </c>
      <c r="C66" s="13">
        <v>6</v>
      </c>
      <c r="D66" s="14">
        <f t="shared" si="0"/>
        <v>0</v>
      </c>
      <c r="E66" s="15">
        <f>'ICC Raw Data'!E66</f>
        <v>0</v>
      </c>
      <c r="F66" s="16">
        <v>7</v>
      </c>
      <c r="G66" s="16" t="str">
        <f>'ICC Raw Data'!G66</f>
        <v/>
      </c>
      <c r="H66" s="17" t="str">
        <f>IF('ICC Raw Data'!H66="","",IF('ICC Raw Data'!H66=100,"O","L"))</f>
        <v>O</v>
      </c>
      <c r="I66" s="17" t="str">
        <f>IF('ICC Raw Data'!I66="","",IF('ICC Raw Data'!I66=100,"O","L"))</f>
        <v>O</v>
      </c>
      <c r="J66" s="17" t="str">
        <f>IF('ICC Raw Data'!J66="","",IF('ICC Raw Data'!J66=100,"O","L"))</f>
        <v>O</v>
      </c>
      <c r="K66" s="17" t="str">
        <f>IF('ICC Raw Data'!K66="","",IF('ICC Raw Data'!K66=100,"O","L"))</f>
        <v>O</v>
      </c>
      <c r="L66" s="17" t="str">
        <f>IF('ICC Raw Data'!L66="","",IF('ICC Raw Data'!L66=100,"O","L"))</f>
        <v>O</v>
      </c>
      <c r="M66" s="17" t="str">
        <f>IF('ICC Raw Data'!M66="","",IF('ICC Raw Data'!M66=100,"O","L"))</f>
        <v/>
      </c>
      <c r="N66" s="17" t="str">
        <f>IF('ICC Raw Data'!N66="","",IF('ICC Raw Data'!N66=100,"O","L"))</f>
        <v/>
      </c>
      <c r="O66" s="17" t="str">
        <f>IF('ICC Raw Data'!O66="","",IF('ICC Raw Data'!O66=100,"O","L"))</f>
        <v/>
      </c>
      <c r="P66" s="17" t="str">
        <f>IF('ICC Raw Data'!P66="","",IF('ICC Raw Data'!P66=100,"O","L"))</f>
        <v/>
      </c>
      <c r="Q66" s="17" t="str">
        <f>IF('ICC Raw Data'!Q66="","",IF('ICC Raw Data'!Q66=100,"O","L"))</f>
        <v/>
      </c>
      <c r="R66" s="17" t="str">
        <f>IF('ICC Raw Data'!R66="","",IF('ICC Raw Data'!R66=100,"O","L"))</f>
        <v/>
      </c>
      <c r="S66" s="17" t="str">
        <f>IF('ICC Raw Data'!S66="","",IF('ICC Raw Data'!S66=100,"O","L"))</f>
        <v/>
      </c>
      <c r="T66" s="17" t="str">
        <f>IF('ICC Raw Data'!T66="","",IF('ICC Raw Data'!T66=100,"O","L"))</f>
        <v/>
      </c>
      <c r="U66" s="17" t="str">
        <f>IF('ICC Raw Data'!U66="","",IF('ICC Raw Data'!U66=100,"O","L"))</f>
        <v/>
      </c>
      <c r="V66" s="17" t="str">
        <f>IF('ICC Raw Data'!V66="","",IF('ICC Raw Data'!V66=100,"O","L"))</f>
        <v/>
      </c>
      <c r="W66" s="17" t="str">
        <f>IF('ICC Raw Data'!W66="","",IF('ICC Raw Data'!W66=100,"O","L"))</f>
        <v/>
      </c>
      <c r="X66" s="17" t="str">
        <f>IF('ICC Raw Data'!X66="","",IF('ICC Raw Data'!X66=100,"O","L"))</f>
        <v/>
      </c>
      <c r="Y66" s="17" t="str">
        <f>IF('ICC Raw Data'!Y66="","",IF('ICC Raw Data'!Y66=100,"O","L"))</f>
        <v/>
      </c>
      <c r="Z66" s="17" t="str">
        <f>IF('ICC Raw Data'!Z66="","",IF('ICC Raw Data'!Z66=100,"O","L"))</f>
        <v/>
      </c>
      <c r="AA66" s="17" t="str">
        <f>IF('ICC Raw Data'!AA66="","",IF('ICC Raw Data'!AA66=100,"O","L"))</f>
        <v/>
      </c>
      <c r="AB66" s="17" t="str">
        <f>IF('ICC Raw Data'!AB66="","",IF('ICC Raw Data'!AB66=100,"O","L"))</f>
        <v/>
      </c>
      <c r="AC66" s="17" t="str">
        <f>IF('ICC Raw Data'!AC66="","",IF('ICC Raw Data'!AC66=100,"O","L"))</f>
        <v/>
      </c>
      <c r="AD66" s="17" t="str">
        <f>IF('ICC Raw Data'!AD66="","",IF('ICC Raw Data'!AD66=100,"O","L"))</f>
        <v/>
      </c>
      <c r="AE66" s="17" t="str">
        <f>IF('ICC Raw Data'!AE66="","",IF('ICC Raw Data'!AE66=100,"O","L"))</f>
        <v/>
      </c>
      <c r="AF66" s="17" t="str">
        <f>IF('ICC Raw Data'!AF66="","",IF('ICC Raw Data'!AF66=100,"O","L"))</f>
        <v/>
      </c>
      <c r="AG66" s="17" t="str">
        <f>IF('ICC Raw Data'!AG66="","",IF('ICC Raw Data'!AG66=100,"O","L"))</f>
        <v/>
      </c>
      <c r="AH66" s="17" t="str">
        <f>IF('ICC Raw Data'!AH66="","",IF('ICC Raw Data'!AH66=100,"O","L"))</f>
        <v/>
      </c>
    </row>
    <row r="67" spans="1:34" ht="15.6">
      <c r="A67" s="11">
        <v>7081</v>
      </c>
      <c r="B67" s="12" t="s">
        <v>98</v>
      </c>
      <c r="C67" s="13">
        <v>30</v>
      </c>
      <c r="D67" s="14">
        <f t="shared" ref="D67:D130" si="1">E67/F67</f>
        <v>0</v>
      </c>
      <c r="E67" s="15">
        <f>'ICC Raw Data'!E67</f>
        <v>0</v>
      </c>
      <c r="F67" s="16">
        <v>5</v>
      </c>
      <c r="G67" s="16" t="str">
        <f>'ICC Raw Data'!G67</f>
        <v/>
      </c>
      <c r="H67" s="17" t="str">
        <f>IF('ICC Raw Data'!H67="","",IF('ICC Raw Data'!H67=100,"O","L"))</f>
        <v>L</v>
      </c>
      <c r="I67" s="17" t="str">
        <f>IF('ICC Raw Data'!I67="","",IF('ICC Raw Data'!I67=100,"O","L"))</f>
        <v>L</v>
      </c>
      <c r="J67" s="17" t="str">
        <f>IF('ICC Raw Data'!J67="","",IF('ICC Raw Data'!J67=100,"O","L"))</f>
        <v/>
      </c>
      <c r="K67" s="17" t="str">
        <f>IF('ICC Raw Data'!K67="","",IF('ICC Raw Data'!K67=100,"O","L"))</f>
        <v>L</v>
      </c>
      <c r="L67" s="17" t="str">
        <f>IF('ICC Raw Data'!L67="","",IF('ICC Raw Data'!L67=100,"O","L"))</f>
        <v>O</v>
      </c>
      <c r="M67" s="17" t="str">
        <f>IF('ICC Raw Data'!M67="","",IF('ICC Raw Data'!M67=100,"O","L"))</f>
        <v/>
      </c>
      <c r="N67" s="17" t="str">
        <f>IF('ICC Raw Data'!N67="","",IF('ICC Raw Data'!N67=100,"O","L"))</f>
        <v/>
      </c>
      <c r="O67" s="17" t="str">
        <f>IF('ICC Raw Data'!O67="","",IF('ICC Raw Data'!O67=100,"O","L"))</f>
        <v/>
      </c>
      <c r="P67" s="17" t="str">
        <f>IF('ICC Raw Data'!P67="","",IF('ICC Raw Data'!P67=100,"O","L"))</f>
        <v/>
      </c>
      <c r="Q67" s="17" t="str">
        <f>IF('ICC Raw Data'!Q67="","",IF('ICC Raw Data'!Q67=100,"O","L"))</f>
        <v/>
      </c>
      <c r="R67" s="17" t="str">
        <f>IF('ICC Raw Data'!R67="","",IF('ICC Raw Data'!R67=100,"O","L"))</f>
        <v/>
      </c>
      <c r="S67" s="17" t="str">
        <f>IF('ICC Raw Data'!S67="","",IF('ICC Raw Data'!S67=100,"O","L"))</f>
        <v/>
      </c>
      <c r="T67" s="17" t="str">
        <f>IF('ICC Raw Data'!T67="","",IF('ICC Raw Data'!T67=100,"O","L"))</f>
        <v/>
      </c>
      <c r="U67" s="17" t="str">
        <f>IF('ICC Raw Data'!U67="","",IF('ICC Raw Data'!U67=100,"O","L"))</f>
        <v/>
      </c>
      <c r="V67" s="17" t="str">
        <f>IF('ICC Raw Data'!V67="","",IF('ICC Raw Data'!V67=100,"O","L"))</f>
        <v/>
      </c>
      <c r="W67" s="17" t="str">
        <f>IF('ICC Raw Data'!W67="","",IF('ICC Raw Data'!W67=100,"O","L"))</f>
        <v/>
      </c>
      <c r="X67" s="17" t="str">
        <f>IF('ICC Raw Data'!X67="","",IF('ICC Raw Data'!X67=100,"O","L"))</f>
        <v/>
      </c>
      <c r="Y67" s="17" t="str">
        <f>IF('ICC Raw Data'!Y67="","",IF('ICC Raw Data'!Y67=100,"O","L"))</f>
        <v/>
      </c>
      <c r="Z67" s="17" t="str">
        <f>IF('ICC Raw Data'!Z67="","",IF('ICC Raw Data'!Z67=100,"O","L"))</f>
        <v/>
      </c>
      <c r="AA67" s="17" t="str">
        <f>IF('ICC Raw Data'!AA67="","",IF('ICC Raw Data'!AA67=100,"O","L"))</f>
        <v/>
      </c>
      <c r="AB67" s="17" t="str">
        <f>IF('ICC Raw Data'!AB67="","",IF('ICC Raw Data'!AB67=100,"O","L"))</f>
        <v/>
      </c>
      <c r="AC67" s="17" t="str">
        <f>IF('ICC Raw Data'!AC67="","",IF('ICC Raw Data'!AC67=100,"O","L"))</f>
        <v/>
      </c>
      <c r="AD67" s="17" t="str">
        <f>IF('ICC Raw Data'!AD67="","",IF('ICC Raw Data'!AD67=100,"O","L"))</f>
        <v/>
      </c>
      <c r="AE67" s="17" t="str">
        <f>IF('ICC Raw Data'!AE67="","",IF('ICC Raw Data'!AE67=100,"O","L"))</f>
        <v/>
      </c>
      <c r="AF67" s="17" t="str">
        <f>IF('ICC Raw Data'!AF67="","",IF('ICC Raw Data'!AF67=100,"O","L"))</f>
        <v/>
      </c>
      <c r="AG67" s="17" t="str">
        <f>IF('ICC Raw Data'!AG67="","",IF('ICC Raw Data'!AG67=100,"O","L"))</f>
        <v/>
      </c>
      <c r="AH67" s="17" t="str">
        <f>IF('ICC Raw Data'!AH67="","",IF('ICC Raw Data'!AH67=100,"O","L"))</f>
        <v/>
      </c>
    </row>
    <row r="68" spans="1:34" ht="15.6">
      <c r="A68" s="11">
        <v>7550</v>
      </c>
      <c r="B68" s="12" t="s">
        <v>99</v>
      </c>
      <c r="C68" s="13">
        <v>18</v>
      </c>
      <c r="D68" s="14">
        <f t="shared" si="1"/>
        <v>0.6</v>
      </c>
      <c r="E68" s="15">
        <f>'ICC Raw Data'!E68</f>
        <v>3</v>
      </c>
      <c r="F68" s="16">
        <v>5</v>
      </c>
      <c r="G68" s="16">
        <f>'ICC Raw Data'!G68</f>
        <v>50</v>
      </c>
      <c r="H68" s="17" t="str">
        <f>IF('ICC Raw Data'!H68="","",IF('ICC Raw Data'!H68=100,"O","L"))</f>
        <v>O</v>
      </c>
      <c r="I68" s="17" t="str">
        <f>IF('ICC Raw Data'!I68="","",IF('ICC Raw Data'!I68=100,"O","L"))</f>
        <v/>
      </c>
      <c r="J68" s="17" t="str">
        <f>IF('ICC Raw Data'!J68="","",IF('ICC Raw Data'!J68=100,"O","L"))</f>
        <v/>
      </c>
      <c r="K68" s="17" t="str">
        <f>IF('ICC Raw Data'!K68="","",IF('ICC Raw Data'!K68=100,"O","L"))</f>
        <v>O</v>
      </c>
      <c r="L68" s="17" t="str">
        <f>IF('ICC Raw Data'!L68="","",IF('ICC Raw Data'!L68=100,"O","L"))</f>
        <v>O</v>
      </c>
      <c r="M68" s="17" t="str">
        <f>IF('ICC Raw Data'!M68="","",IF('ICC Raw Data'!M68=100,"O","L"))</f>
        <v/>
      </c>
      <c r="N68" s="17" t="str">
        <f>IF('ICC Raw Data'!N68="","",IF('ICC Raw Data'!N68=100,"O","L"))</f>
        <v/>
      </c>
      <c r="O68" s="17" t="str">
        <f>IF('ICC Raw Data'!O68="","",IF('ICC Raw Data'!O68=100,"O","L"))</f>
        <v/>
      </c>
      <c r="P68" s="17" t="str">
        <f>IF('ICC Raw Data'!P68="","",IF('ICC Raw Data'!P68=100,"O","L"))</f>
        <v/>
      </c>
      <c r="Q68" s="17" t="str">
        <f>IF('ICC Raw Data'!Q68="","",IF('ICC Raw Data'!Q68=100,"O","L"))</f>
        <v/>
      </c>
      <c r="R68" s="17" t="str">
        <f>IF('ICC Raw Data'!R68="","",IF('ICC Raw Data'!R68=100,"O","L"))</f>
        <v/>
      </c>
      <c r="S68" s="17" t="str">
        <f>IF('ICC Raw Data'!S68="","",IF('ICC Raw Data'!S68=100,"O","L"))</f>
        <v/>
      </c>
      <c r="T68" s="17" t="str">
        <f>IF('ICC Raw Data'!T68="","",IF('ICC Raw Data'!T68=100,"O","L"))</f>
        <v/>
      </c>
      <c r="U68" s="17" t="str">
        <f>IF('ICC Raw Data'!U68="","",IF('ICC Raw Data'!U68=100,"O","L"))</f>
        <v/>
      </c>
      <c r="V68" s="17" t="str">
        <f>IF('ICC Raw Data'!V68="","",IF('ICC Raw Data'!V68=100,"O","L"))</f>
        <v/>
      </c>
      <c r="W68" s="17" t="str">
        <f>IF('ICC Raw Data'!W68="","",IF('ICC Raw Data'!W68=100,"O","L"))</f>
        <v/>
      </c>
      <c r="X68" s="17" t="str">
        <f>IF('ICC Raw Data'!X68="","",IF('ICC Raw Data'!X68=100,"O","L"))</f>
        <v/>
      </c>
      <c r="Y68" s="17" t="str">
        <f>IF('ICC Raw Data'!Y68="","",IF('ICC Raw Data'!Y68=100,"O","L"))</f>
        <v/>
      </c>
      <c r="Z68" s="17" t="str">
        <f>IF('ICC Raw Data'!Z68="","",IF('ICC Raw Data'!Z68=100,"O","L"))</f>
        <v/>
      </c>
      <c r="AA68" s="17" t="str">
        <f>IF('ICC Raw Data'!AA68="","",IF('ICC Raw Data'!AA68=100,"O","L"))</f>
        <v/>
      </c>
      <c r="AB68" s="17" t="str">
        <f>IF('ICC Raw Data'!AB68="","",IF('ICC Raw Data'!AB68=100,"O","L"))</f>
        <v/>
      </c>
      <c r="AC68" s="17" t="str">
        <f>IF('ICC Raw Data'!AC68="","",IF('ICC Raw Data'!AC68=100,"O","L"))</f>
        <v/>
      </c>
      <c r="AD68" s="17" t="str">
        <f>IF('ICC Raw Data'!AD68="","",IF('ICC Raw Data'!AD68=100,"O","L"))</f>
        <v/>
      </c>
      <c r="AE68" s="17" t="str">
        <f>IF('ICC Raw Data'!AE68="","",IF('ICC Raw Data'!AE68=100,"O","L"))</f>
        <v/>
      </c>
      <c r="AF68" s="17" t="str">
        <f>IF('ICC Raw Data'!AF68="","",IF('ICC Raw Data'!AF68=100,"O","L"))</f>
        <v/>
      </c>
      <c r="AG68" s="17" t="str">
        <f>IF('ICC Raw Data'!AG68="","",IF('ICC Raw Data'!AG68=100,"O","L"))</f>
        <v/>
      </c>
      <c r="AH68" s="17" t="str">
        <f>IF('ICC Raw Data'!AH68="","",IF('ICC Raw Data'!AH68=100,"O","L"))</f>
        <v/>
      </c>
    </row>
    <row r="69" spans="1:34" ht="15.6">
      <c r="A69" s="11">
        <v>7614</v>
      </c>
      <c r="B69" s="12" t="s">
        <v>100</v>
      </c>
      <c r="C69" s="13">
        <v>40</v>
      </c>
      <c r="D69" s="14">
        <f t="shared" si="1"/>
        <v>0</v>
      </c>
      <c r="E69" s="15">
        <f>'ICC Raw Data'!E69</f>
        <v>0</v>
      </c>
      <c r="F69" s="16">
        <v>5</v>
      </c>
      <c r="G69" s="16" t="str">
        <f>'ICC Raw Data'!G69</f>
        <v/>
      </c>
      <c r="H69" s="17" t="str">
        <f>IF('ICC Raw Data'!H69="","",IF('ICC Raw Data'!H69=100,"O","L"))</f>
        <v/>
      </c>
      <c r="I69" s="17" t="str">
        <f>IF('ICC Raw Data'!I69="","",IF('ICC Raw Data'!I69=100,"O","L"))</f>
        <v/>
      </c>
      <c r="J69" s="17" t="str">
        <f>IF('ICC Raw Data'!J69="","",IF('ICC Raw Data'!J69=100,"O","L"))</f>
        <v/>
      </c>
      <c r="K69" s="17" t="str">
        <f>IF('ICC Raw Data'!K69="","",IF('ICC Raw Data'!K69=100,"O","L"))</f>
        <v>O</v>
      </c>
      <c r="L69" s="17" t="str">
        <f>IF('ICC Raw Data'!L69="","",IF('ICC Raw Data'!L69=100,"O","L"))</f>
        <v>O</v>
      </c>
      <c r="M69" s="17" t="str">
        <f>IF('ICC Raw Data'!M69="","",IF('ICC Raw Data'!M69=100,"O","L"))</f>
        <v/>
      </c>
      <c r="N69" s="17" t="str">
        <f>IF('ICC Raw Data'!N69="","",IF('ICC Raw Data'!N69=100,"O","L"))</f>
        <v/>
      </c>
      <c r="O69" s="17" t="str">
        <f>IF('ICC Raw Data'!O69="","",IF('ICC Raw Data'!O69=100,"O","L"))</f>
        <v/>
      </c>
      <c r="P69" s="17" t="str">
        <f>IF('ICC Raw Data'!P69="","",IF('ICC Raw Data'!P69=100,"O","L"))</f>
        <v/>
      </c>
      <c r="Q69" s="17" t="str">
        <f>IF('ICC Raw Data'!Q69="","",IF('ICC Raw Data'!Q69=100,"O","L"))</f>
        <v/>
      </c>
      <c r="R69" s="17" t="str">
        <f>IF('ICC Raw Data'!R69="","",IF('ICC Raw Data'!R69=100,"O","L"))</f>
        <v/>
      </c>
      <c r="S69" s="17" t="str">
        <f>IF('ICC Raw Data'!S69="","",IF('ICC Raw Data'!S69=100,"O","L"))</f>
        <v/>
      </c>
      <c r="T69" s="17" t="str">
        <f>IF('ICC Raw Data'!T69="","",IF('ICC Raw Data'!T69=100,"O","L"))</f>
        <v/>
      </c>
      <c r="U69" s="17" t="str">
        <f>IF('ICC Raw Data'!U69="","",IF('ICC Raw Data'!U69=100,"O","L"))</f>
        <v/>
      </c>
      <c r="V69" s="17" t="str">
        <f>IF('ICC Raw Data'!V69="","",IF('ICC Raw Data'!V69=100,"O","L"))</f>
        <v/>
      </c>
      <c r="W69" s="17" t="str">
        <f>IF('ICC Raw Data'!W69="","",IF('ICC Raw Data'!W69=100,"O","L"))</f>
        <v/>
      </c>
      <c r="X69" s="17" t="str">
        <f>IF('ICC Raw Data'!X69="","",IF('ICC Raw Data'!X69=100,"O","L"))</f>
        <v/>
      </c>
      <c r="Y69" s="17" t="str">
        <f>IF('ICC Raw Data'!Y69="","",IF('ICC Raw Data'!Y69=100,"O","L"))</f>
        <v/>
      </c>
      <c r="Z69" s="17" t="str">
        <f>IF('ICC Raw Data'!Z69="","",IF('ICC Raw Data'!Z69=100,"O","L"))</f>
        <v/>
      </c>
      <c r="AA69" s="17" t="str">
        <f>IF('ICC Raw Data'!AA69="","",IF('ICC Raw Data'!AA69=100,"O","L"))</f>
        <v/>
      </c>
      <c r="AB69" s="17" t="str">
        <f>IF('ICC Raw Data'!AB69="","",IF('ICC Raw Data'!AB69=100,"O","L"))</f>
        <v/>
      </c>
      <c r="AC69" s="17" t="str">
        <f>IF('ICC Raw Data'!AC69="","",IF('ICC Raw Data'!AC69=100,"O","L"))</f>
        <v/>
      </c>
      <c r="AD69" s="17" t="str">
        <f>IF('ICC Raw Data'!AD69="","",IF('ICC Raw Data'!AD69=100,"O","L"))</f>
        <v/>
      </c>
      <c r="AE69" s="17" t="str">
        <f>IF('ICC Raw Data'!AE69="","",IF('ICC Raw Data'!AE69=100,"O","L"))</f>
        <v/>
      </c>
      <c r="AF69" s="17" t="str">
        <f>IF('ICC Raw Data'!AF69="","",IF('ICC Raw Data'!AF69=100,"O","L"))</f>
        <v/>
      </c>
      <c r="AG69" s="17" t="str">
        <f>IF('ICC Raw Data'!AG69="","",IF('ICC Raw Data'!AG69=100,"O","L"))</f>
        <v/>
      </c>
      <c r="AH69" s="17" t="str">
        <f>IF('ICC Raw Data'!AH69="","",IF('ICC Raw Data'!AH69=100,"O","L"))</f>
        <v/>
      </c>
    </row>
    <row r="70" spans="1:34" ht="15.6">
      <c r="A70" s="11">
        <v>7684</v>
      </c>
      <c r="B70" s="12" t="s">
        <v>101</v>
      </c>
      <c r="C70" s="13">
        <v>23</v>
      </c>
      <c r="D70" s="14">
        <f t="shared" si="1"/>
        <v>0</v>
      </c>
      <c r="E70" s="15">
        <f>'ICC Raw Data'!E70</f>
        <v>0</v>
      </c>
      <c r="F70" s="16">
        <v>5</v>
      </c>
      <c r="G70" s="16" t="str">
        <f>'ICC Raw Data'!G70</f>
        <v/>
      </c>
      <c r="H70" s="17" t="str">
        <f>IF('ICC Raw Data'!H70="","",IF('ICC Raw Data'!H70=100,"O","L"))</f>
        <v>O</v>
      </c>
      <c r="I70" s="17" t="str">
        <f>IF('ICC Raw Data'!I70="","",IF('ICC Raw Data'!I70=100,"O","L"))</f>
        <v/>
      </c>
      <c r="J70" s="17" t="str">
        <f>IF('ICC Raw Data'!J70="","",IF('ICC Raw Data'!J70=100,"O","L"))</f>
        <v>O</v>
      </c>
      <c r="K70" s="17" t="str">
        <f>IF('ICC Raw Data'!K70="","",IF('ICC Raw Data'!K70=100,"O","L"))</f>
        <v/>
      </c>
      <c r="L70" s="17" t="str">
        <f>IF('ICC Raw Data'!L70="","",IF('ICC Raw Data'!L70=100,"O","L"))</f>
        <v>O</v>
      </c>
      <c r="M70" s="17" t="str">
        <f>IF('ICC Raw Data'!M70="","",IF('ICC Raw Data'!M70=100,"O","L"))</f>
        <v/>
      </c>
      <c r="N70" s="17" t="str">
        <f>IF('ICC Raw Data'!N70="","",IF('ICC Raw Data'!N70=100,"O","L"))</f>
        <v/>
      </c>
      <c r="O70" s="17" t="str">
        <f>IF('ICC Raw Data'!O70="","",IF('ICC Raw Data'!O70=100,"O","L"))</f>
        <v/>
      </c>
      <c r="P70" s="17" t="str">
        <f>IF('ICC Raw Data'!P70="","",IF('ICC Raw Data'!P70=100,"O","L"))</f>
        <v/>
      </c>
      <c r="Q70" s="17" t="str">
        <f>IF('ICC Raw Data'!Q70="","",IF('ICC Raw Data'!Q70=100,"O","L"))</f>
        <v/>
      </c>
      <c r="R70" s="17" t="str">
        <f>IF('ICC Raw Data'!R70="","",IF('ICC Raw Data'!R70=100,"O","L"))</f>
        <v/>
      </c>
      <c r="S70" s="17" t="str">
        <f>IF('ICC Raw Data'!S70="","",IF('ICC Raw Data'!S70=100,"O","L"))</f>
        <v/>
      </c>
      <c r="T70" s="17" t="str">
        <f>IF('ICC Raw Data'!T70="","",IF('ICC Raw Data'!T70=100,"O","L"))</f>
        <v/>
      </c>
      <c r="U70" s="17" t="str">
        <f>IF('ICC Raw Data'!U70="","",IF('ICC Raw Data'!U70=100,"O","L"))</f>
        <v/>
      </c>
      <c r="V70" s="17" t="str">
        <f>IF('ICC Raw Data'!V70="","",IF('ICC Raw Data'!V70=100,"O","L"))</f>
        <v/>
      </c>
      <c r="W70" s="17" t="str">
        <f>IF('ICC Raw Data'!W70="","",IF('ICC Raw Data'!W70=100,"O","L"))</f>
        <v/>
      </c>
      <c r="X70" s="17" t="str">
        <f>IF('ICC Raw Data'!X70="","",IF('ICC Raw Data'!X70=100,"O","L"))</f>
        <v/>
      </c>
      <c r="Y70" s="17" t="str">
        <f>IF('ICC Raw Data'!Y70="","",IF('ICC Raw Data'!Y70=100,"O","L"))</f>
        <v/>
      </c>
      <c r="Z70" s="17" t="str">
        <f>IF('ICC Raw Data'!Z70="","",IF('ICC Raw Data'!Z70=100,"O","L"))</f>
        <v/>
      </c>
      <c r="AA70" s="17" t="str">
        <f>IF('ICC Raw Data'!AA70="","",IF('ICC Raw Data'!AA70=100,"O","L"))</f>
        <v/>
      </c>
      <c r="AB70" s="17" t="str">
        <f>IF('ICC Raw Data'!AB70="","",IF('ICC Raw Data'!AB70=100,"O","L"))</f>
        <v/>
      </c>
      <c r="AC70" s="17" t="str">
        <f>IF('ICC Raw Data'!AC70="","",IF('ICC Raw Data'!AC70=100,"O","L"))</f>
        <v/>
      </c>
      <c r="AD70" s="17" t="str">
        <f>IF('ICC Raw Data'!AD70="","",IF('ICC Raw Data'!AD70=100,"O","L"))</f>
        <v/>
      </c>
      <c r="AE70" s="17" t="str">
        <f>IF('ICC Raw Data'!AE70="","",IF('ICC Raw Data'!AE70=100,"O","L"))</f>
        <v/>
      </c>
      <c r="AF70" s="17" t="str">
        <f>IF('ICC Raw Data'!AF70="","",IF('ICC Raw Data'!AF70=100,"O","L"))</f>
        <v/>
      </c>
      <c r="AG70" s="17" t="str">
        <f>IF('ICC Raw Data'!AG70="","",IF('ICC Raw Data'!AG70=100,"O","L"))</f>
        <v/>
      </c>
      <c r="AH70" s="17" t="str">
        <f>IF('ICC Raw Data'!AH70="","",IF('ICC Raw Data'!AH70=100,"O","L"))</f>
        <v/>
      </c>
    </row>
    <row r="71" spans="1:34" ht="15.6">
      <c r="A71" s="11">
        <v>7699</v>
      </c>
      <c r="B71" s="12" t="s">
        <v>102</v>
      </c>
      <c r="C71" s="13">
        <v>20</v>
      </c>
      <c r="D71" s="14">
        <f t="shared" si="1"/>
        <v>0</v>
      </c>
      <c r="E71" s="15">
        <f>'ICC Raw Data'!E71</f>
        <v>0</v>
      </c>
      <c r="F71" s="16">
        <v>10</v>
      </c>
      <c r="G71" s="16" t="str">
        <f>'ICC Raw Data'!G71</f>
        <v/>
      </c>
      <c r="H71" s="17" t="str">
        <f>IF('ICC Raw Data'!H71="","",IF('ICC Raw Data'!H71=100,"O","L"))</f>
        <v/>
      </c>
      <c r="I71" s="17" t="str">
        <f>IF('ICC Raw Data'!I71="","",IF('ICC Raw Data'!I71=100,"O","L"))</f>
        <v/>
      </c>
      <c r="J71" s="17" t="str">
        <f>IF('ICC Raw Data'!J71="","",IF('ICC Raw Data'!J71=100,"O","L"))</f>
        <v/>
      </c>
      <c r="K71" s="17" t="str">
        <f>IF('ICC Raw Data'!K71="","",IF('ICC Raw Data'!K71=100,"O","L"))</f>
        <v/>
      </c>
      <c r="L71" s="17" t="str">
        <f>IF('ICC Raw Data'!L71="","",IF('ICC Raw Data'!L71=100,"O","L"))</f>
        <v>O</v>
      </c>
      <c r="M71" s="17" t="str">
        <f>IF('ICC Raw Data'!M71="","",IF('ICC Raw Data'!M71=100,"O","L"))</f>
        <v/>
      </c>
      <c r="N71" s="17" t="str">
        <f>IF('ICC Raw Data'!N71="","",IF('ICC Raw Data'!N71=100,"O","L"))</f>
        <v/>
      </c>
      <c r="O71" s="17" t="str">
        <f>IF('ICC Raw Data'!O71="","",IF('ICC Raw Data'!O71=100,"O","L"))</f>
        <v/>
      </c>
      <c r="P71" s="17" t="str">
        <f>IF('ICC Raw Data'!P71="","",IF('ICC Raw Data'!P71=100,"O","L"))</f>
        <v/>
      </c>
      <c r="Q71" s="17" t="str">
        <f>IF('ICC Raw Data'!Q71="","",IF('ICC Raw Data'!Q71=100,"O","L"))</f>
        <v/>
      </c>
      <c r="R71" s="17" t="str">
        <f>IF('ICC Raw Data'!R71="","",IF('ICC Raw Data'!R71=100,"O","L"))</f>
        <v/>
      </c>
      <c r="S71" s="17" t="str">
        <f>IF('ICC Raw Data'!S71="","",IF('ICC Raw Data'!S71=100,"O","L"))</f>
        <v/>
      </c>
      <c r="T71" s="17" t="str">
        <f>IF('ICC Raw Data'!T71="","",IF('ICC Raw Data'!T71=100,"O","L"))</f>
        <v/>
      </c>
      <c r="U71" s="17" t="str">
        <f>IF('ICC Raw Data'!U71="","",IF('ICC Raw Data'!U71=100,"O","L"))</f>
        <v/>
      </c>
      <c r="V71" s="17" t="str">
        <f>IF('ICC Raw Data'!V71="","",IF('ICC Raw Data'!V71=100,"O","L"))</f>
        <v/>
      </c>
      <c r="W71" s="17" t="str">
        <f>IF('ICC Raw Data'!W71="","",IF('ICC Raw Data'!W71=100,"O","L"))</f>
        <v/>
      </c>
      <c r="X71" s="17" t="str">
        <f>IF('ICC Raw Data'!X71="","",IF('ICC Raw Data'!X71=100,"O","L"))</f>
        <v/>
      </c>
      <c r="Y71" s="17" t="str">
        <f>IF('ICC Raw Data'!Y71="","",IF('ICC Raw Data'!Y71=100,"O","L"))</f>
        <v/>
      </c>
      <c r="Z71" s="17" t="str">
        <f>IF('ICC Raw Data'!Z71="","",IF('ICC Raw Data'!Z71=100,"O","L"))</f>
        <v/>
      </c>
      <c r="AA71" s="17" t="str">
        <f>IF('ICC Raw Data'!AA71="","",IF('ICC Raw Data'!AA71=100,"O","L"))</f>
        <v/>
      </c>
      <c r="AB71" s="17" t="str">
        <f>IF('ICC Raw Data'!AB71="","",IF('ICC Raw Data'!AB71=100,"O","L"))</f>
        <v/>
      </c>
      <c r="AC71" s="17" t="str">
        <f>IF('ICC Raw Data'!AC71="","",IF('ICC Raw Data'!AC71=100,"O","L"))</f>
        <v/>
      </c>
      <c r="AD71" s="17" t="str">
        <f>IF('ICC Raw Data'!AD71="","",IF('ICC Raw Data'!AD71=100,"O","L"))</f>
        <v/>
      </c>
      <c r="AE71" s="17" t="str">
        <f>IF('ICC Raw Data'!AE71="","",IF('ICC Raw Data'!AE71=100,"O","L"))</f>
        <v/>
      </c>
      <c r="AF71" s="17" t="str">
        <f>IF('ICC Raw Data'!AF71="","",IF('ICC Raw Data'!AF71=100,"O","L"))</f>
        <v/>
      </c>
      <c r="AG71" s="17" t="str">
        <f>IF('ICC Raw Data'!AG71="","",IF('ICC Raw Data'!AG71=100,"O","L"))</f>
        <v/>
      </c>
      <c r="AH71" s="17" t="str">
        <f>IF('ICC Raw Data'!AH71="","",IF('ICC Raw Data'!AH71=100,"O","L"))</f>
        <v/>
      </c>
    </row>
    <row r="72" spans="1:34" ht="15.6">
      <c r="A72" s="11">
        <v>7704</v>
      </c>
      <c r="B72" s="12" t="s">
        <v>103</v>
      </c>
      <c r="C72" s="13">
        <v>38</v>
      </c>
      <c r="D72" s="14">
        <f t="shared" si="1"/>
        <v>0.2</v>
      </c>
      <c r="E72" s="15">
        <f>'ICC Raw Data'!E72</f>
        <v>1</v>
      </c>
      <c r="F72" s="16">
        <v>5</v>
      </c>
      <c r="G72" s="16" t="str">
        <f>'ICC Raw Data'!G72</f>
        <v/>
      </c>
      <c r="H72" s="17" t="str">
        <f>IF('ICC Raw Data'!H72="","",IF('ICC Raw Data'!H72=100,"O","L"))</f>
        <v>O</v>
      </c>
      <c r="I72" s="17" t="str">
        <f>IF('ICC Raw Data'!I72="","",IF('ICC Raw Data'!I72=100,"O","L"))</f>
        <v>O</v>
      </c>
      <c r="J72" s="17" t="str">
        <f>IF('ICC Raw Data'!J72="","",IF('ICC Raw Data'!J72=100,"O","L"))</f>
        <v/>
      </c>
      <c r="K72" s="17" t="str">
        <f>IF('ICC Raw Data'!K72="","",IF('ICC Raw Data'!K72=100,"O","L"))</f>
        <v>O</v>
      </c>
      <c r="L72" s="17" t="str">
        <f>IF('ICC Raw Data'!L72="","",IF('ICC Raw Data'!L72=100,"O","L"))</f>
        <v>O</v>
      </c>
      <c r="M72" s="17" t="str">
        <f>IF('ICC Raw Data'!M72="","",IF('ICC Raw Data'!M72=100,"O","L"))</f>
        <v/>
      </c>
      <c r="N72" s="17" t="str">
        <f>IF('ICC Raw Data'!N72="","",IF('ICC Raw Data'!N72=100,"O","L"))</f>
        <v/>
      </c>
      <c r="O72" s="17" t="str">
        <f>IF('ICC Raw Data'!O72="","",IF('ICC Raw Data'!O72=100,"O","L"))</f>
        <v/>
      </c>
      <c r="P72" s="17" t="str">
        <f>IF('ICC Raw Data'!P72="","",IF('ICC Raw Data'!P72=100,"O","L"))</f>
        <v/>
      </c>
      <c r="Q72" s="17" t="str">
        <f>IF('ICC Raw Data'!Q72="","",IF('ICC Raw Data'!Q72=100,"O","L"))</f>
        <v/>
      </c>
      <c r="R72" s="17" t="str">
        <f>IF('ICC Raw Data'!R72="","",IF('ICC Raw Data'!R72=100,"O","L"))</f>
        <v/>
      </c>
      <c r="S72" s="17" t="str">
        <f>IF('ICC Raw Data'!S72="","",IF('ICC Raw Data'!S72=100,"O","L"))</f>
        <v/>
      </c>
      <c r="T72" s="17" t="str">
        <f>IF('ICC Raw Data'!T72="","",IF('ICC Raw Data'!T72=100,"O","L"))</f>
        <v/>
      </c>
      <c r="U72" s="17" t="str">
        <f>IF('ICC Raw Data'!U72="","",IF('ICC Raw Data'!U72=100,"O","L"))</f>
        <v/>
      </c>
      <c r="V72" s="17" t="str">
        <f>IF('ICC Raw Data'!V72="","",IF('ICC Raw Data'!V72=100,"O","L"))</f>
        <v>O</v>
      </c>
      <c r="W72" s="17" t="str">
        <f>IF('ICC Raw Data'!W72="","",IF('ICC Raw Data'!W72=100,"O","L"))</f>
        <v/>
      </c>
      <c r="X72" s="17" t="str">
        <f>IF('ICC Raw Data'!X72="","",IF('ICC Raw Data'!X72=100,"O","L"))</f>
        <v/>
      </c>
      <c r="Y72" s="17" t="str">
        <f>IF('ICC Raw Data'!Y72="","",IF('ICC Raw Data'!Y72=100,"O","L"))</f>
        <v>O</v>
      </c>
      <c r="Z72" s="17" t="str">
        <f>IF('ICC Raw Data'!Z72="","",IF('ICC Raw Data'!Z72=100,"O","L"))</f>
        <v/>
      </c>
      <c r="AA72" s="17" t="str">
        <f>IF('ICC Raw Data'!AA72="","",IF('ICC Raw Data'!AA72=100,"O","L"))</f>
        <v/>
      </c>
      <c r="AB72" s="17" t="str">
        <f>IF('ICC Raw Data'!AB72="","",IF('ICC Raw Data'!AB72=100,"O","L"))</f>
        <v/>
      </c>
      <c r="AC72" s="17" t="str">
        <f>IF('ICC Raw Data'!AC72="","",IF('ICC Raw Data'!AC72=100,"O","L"))</f>
        <v/>
      </c>
      <c r="AD72" s="17" t="str">
        <f>IF('ICC Raw Data'!AD72="","",IF('ICC Raw Data'!AD72=100,"O","L"))</f>
        <v/>
      </c>
      <c r="AE72" s="17" t="str">
        <f>IF('ICC Raw Data'!AE72="","",IF('ICC Raw Data'!AE72=100,"O","L"))</f>
        <v/>
      </c>
      <c r="AF72" s="17" t="str">
        <f>IF('ICC Raw Data'!AF72="","",IF('ICC Raw Data'!AF72=100,"O","L"))</f>
        <v/>
      </c>
      <c r="AG72" s="17" t="str">
        <f>IF('ICC Raw Data'!AG72="","",IF('ICC Raw Data'!AG72=100,"O","L"))</f>
        <v/>
      </c>
      <c r="AH72" s="17" t="str">
        <f>IF('ICC Raw Data'!AH72="","",IF('ICC Raw Data'!AH72=100,"O","L"))</f>
        <v/>
      </c>
    </row>
    <row r="73" spans="1:34" ht="15.6">
      <c r="A73" s="11">
        <v>7714</v>
      </c>
      <c r="B73" s="12" t="s">
        <v>104</v>
      </c>
      <c r="C73" s="13">
        <v>23</v>
      </c>
      <c r="D73" s="14">
        <f t="shared" si="1"/>
        <v>0</v>
      </c>
      <c r="E73" s="15">
        <f>'ICC Raw Data'!E73</f>
        <v>0</v>
      </c>
      <c r="F73" s="16">
        <v>5</v>
      </c>
      <c r="G73" s="16" t="str">
        <f>'ICC Raw Data'!G73</f>
        <v/>
      </c>
      <c r="H73" s="17" t="str">
        <f>IF('ICC Raw Data'!H73="","",IF('ICC Raw Data'!H73=100,"O","L"))</f>
        <v>O</v>
      </c>
      <c r="I73" s="17" t="str">
        <f>IF('ICC Raw Data'!I73="","",IF('ICC Raw Data'!I73=100,"O","L"))</f>
        <v>O</v>
      </c>
      <c r="J73" s="17" t="str">
        <f>IF('ICC Raw Data'!J73="","",IF('ICC Raw Data'!J73=100,"O","L"))</f>
        <v>O</v>
      </c>
      <c r="K73" s="17" t="str">
        <f>IF('ICC Raw Data'!K73="","",IF('ICC Raw Data'!K73=100,"O","L"))</f>
        <v>O</v>
      </c>
      <c r="L73" s="17" t="str">
        <f>IF('ICC Raw Data'!L73="","",IF('ICC Raw Data'!L73=100,"O","L"))</f>
        <v>O</v>
      </c>
      <c r="M73" s="17" t="str">
        <f>IF('ICC Raw Data'!M73="","",IF('ICC Raw Data'!M73=100,"O","L"))</f>
        <v/>
      </c>
      <c r="N73" s="17" t="str">
        <f>IF('ICC Raw Data'!N73="","",IF('ICC Raw Data'!N73=100,"O","L"))</f>
        <v/>
      </c>
      <c r="O73" s="17" t="str">
        <f>IF('ICC Raw Data'!O73="","",IF('ICC Raw Data'!O73=100,"O","L"))</f>
        <v/>
      </c>
      <c r="P73" s="17" t="str">
        <f>IF('ICC Raw Data'!P73="","",IF('ICC Raw Data'!P73=100,"O","L"))</f>
        <v/>
      </c>
      <c r="Q73" s="17" t="str">
        <f>IF('ICC Raw Data'!Q73="","",IF('ICC Raw Data'!Q73=100,"O","L"))</f>
        <v/>
      </c>
      <c r="R73" s="17" t="str">
        <f>IF('ICC Raw Data'!R73="","",IF('ICC Raw Data'!R73=100,"O","L"))</f>
        <v/>
      </c>
      <c r="S73" s="17" t="str">
        <f>IF('ICC Raw Data'!S73="","",IF('ICC Raw Data'!S73=100,"O","L"))</f>
        <v/>
      </c>
      <c r="T73" s="17" t="str">
        <f>IF('ICC Raw Data'!T73="","",IF('ICC Raw Data'!T73=100,"O","L"))</f>
        <v/>
      </c>
      <c r="U73" s="17" t="str">
        <f>IF('ICC Raw Data'!U73="","",IF('ICC Raw Data'!U73=100,"O","L"))</f>
        <v/>
      </c>
      <c r="V73" s="17" t="str">
        <f>IF('ICC Raw Data'!V73="","",IF('ICC Raw Data'!V73=100,"O","L"))</f>
        <v/>
      </c>
      <c r="W73" s="17" t="str">
        <f>IF('ICC Raw Data'!W73="","",IF('ICC Raw Data'!W73=100,"O","L"))</f>
        <v/>
      </c>
      <c r="X73" s="17" t="str">
        <f>IF('ICC Raw Data'!X73="","",IF('ICC Raw Data'!X73=100,"O","L"))</f>
        <v/>
      </c>
      <c r="Y73" s="17" t="str">
        <f>IF('ICC Raw Data'!Y73="","",IF('ICC Raw Data'!Y73=100,"O","L"))</f>
        <v/>
      </c>
      <c r="Z73" s="17" t="str">
        <f>IF('ICC Raw Data'!Z73="","",IF('ICC Raw Data'!Z73=100,"O","L"))</f>
        <v/>
      </c>
      <c r="AA73" s="17" t="str">
        <f>IF('ICC Raw Data'!AA73="","",IF('ICC Raw Data'!AA73=100,"O","L"))</f>
        <v/>
      </c>
      <c r="AB73" s="17" t="str">
        <f>IF('ICC Raw Data'!AB73="","",IF('ICC Raw Data'!AB73=100,"O","L"))</f>
        <v/>
      </c>
      <c r="AC73" s="17" t="str">
        <f>IF('ICC Raw Data'!AC73="","",IF('ICC Raw Data'!AC73=100,"O","L"))</f>
        <v/>
      </c>
      <c r="AD73" s="17" t="str">
        <f>IF('ICC Raw Data'!AD73="","",IF('ICC Raw Data'!AD73=100,"O","L"))</f>
        <v/>
      </c>
      <c r="AE73" s="17" t="str">
        <f>IF('ICC Raw Data'!AE73="","",IF('ICC Raw Data'!AE73=100,"O","L"))</f>
        <v/>
      </c>
      <c r="AF73" s="17" t="str">
        <f>IF('ICC Raw Data'!AF73="","",IF('ICC Raw Data'!AF73=100,"O","L"))</f>
        <v/>
      </c>
      <c r="AG73" s="17" t="str">
        <f>IF('ICC Raw Data'!AG73="","",IF('ICC Raw Data'!AG73=100,"O","L"))</f>
        <v/>
      </c>
      <c r="AH73" s="17" t="str">
        <f>IF('ICC Raw Data'!AH73="","",IF('ICC Raw Data'!AH73=100,"O","L"))</f>
        <v/>
      </c>
    </row>
    <row r="74" spans="1:34" ht="15.6">
      <c r="A74" s="11">
        <v>7734</v>
      </c>
      <c r="B74" s="12" t="s">
        <v>105</v>
      </c>
      <c r="C74" s="13">
        <v>29</v>
      </c>
      <c r="D74" s="14">
        <f t="shared" si="1"/>
        <v>0</v>
      </c>
      <c r="E74" s="15">
        <f>'ICC Raw Data'!E74</f>
        <v>0</v>
      </c>
      <c r="F74" s="16">
        <v>5</v>
      </c>
      <c r="G74" s="16" t="str">
        <f>'ICC Raw Data'!G74</f>
        <v/>
      </c>
      <c r="H74" s="17" t="str">
        <f>IF('ICC Raw Data'!H74="","",IF('ICC Raw Data'!H74=100,"O","L"))</f>
        <v>L</v>
      </c>
      <c r="I74" s="17" t="str">
        <f>IF('ICC Raw Data'!I74="","",IF('ICC Raw Data'!I74=100,"O","L"))</f>
        <v/>
      </c>
      <c r="J74" s="17" t="str">
        <f>IF('ICC Raw Data'!J74="","",IF('ICC Raw Data'!J74=100,"O","L"))</f>
        <v/>
      </c>
      <c r="K74" s="17" t="str">
        <f>IF('ICC Raw Data'!K74="","",IF('ICC Raw Data'!K74=100,"O","L"))</f>
        <v>O</v>
      </c>
      <c r="L74" s="17" t="str">
        <f>IF('ICC Raw Data'!L74="","",IF('ICC Raw Data'!L74=100,"O","L"))</f>
        <v>O</v>
      </c>
      <c r="M74" s="17" t="str">
        <f>IF('ICC Raw Data'!M74="","",IF('ICC Raw Data'!M74=100,"O","L"))</f>
        <v/>
      </c>
      <c r="N74" s="17" t="str">
        <f>IF('ICC Raw Data'!N74="","",IF('ICC Raw Data'!N74=100,"O","L"))</f>
        <v/>
      </c>
      <c r="O74" s="17" t="str">
        <f>IF('ICC Raw Data'!O74="","",IF('ICC Raw Data'!O74=100,"O","L"))</f>
        <v/>
      </c>
      <c r="P74" s="17" t="str">
        <f>IF('ICC Raw Data'!P74="","",IF('ICC Raw Data'!P74=100,"O","L"))</f>
        <v/>
      </c>
      <c r="Q74" s="17" t="str">
        <f>IF('ICC Raw Data'!Q74="","",IF('ICC Raw Data'!Q74=100,"O","L"))</f>
        <v/>
      </c>
      <c r="R74" s="17" t="str">
        <f>IF('ICC Raw Data'!R74="","",IF('ICC Raw Data'!R74=100,"O","L"))</f>
        <v/>
      </c>
      <c r="S74" s="17" t="str">
        <f>IF('ICC Raw Data'!S74="","",IF('ICC Raw Data'!S74=100,"O","L"))</f>
        <v/>
      </c>
      <c r="T74" s="17" t="str">
        <f>IF('ICC Raw Data'!T74="","",IF('ICC Raw Data'!T74=100,"O","L"))</f>
        <v/>
      </c>
      <c r="U74" s="17" t="str">
        <f>IF('ICC Raw Data'!U74="","",IF('ICC Raw Data'!U74=100,"O","L"))</f>
        <v/>
      </c>
      <c r="V74" s="17" t="str">
        <f>IF('ICC Raw Data'!V74="","",IF('ICC Raw Data'!V74=100,"O","L"))</f>
        <v/>
      </c>
      <c r="W74" s="17" t="str">
        <f>IF('ICC Raw Data'!W74="","",IF('ICC Raw Data'!W74=100,"O","L"))</f>
        <v/>
      </c>
      <c r="X74" s="17" t="str">
        <f>IF('ICC Raw Data'!X74="","",IF('ICC Raw Data'!X74=100,"O","L"))</f>
        <v/>
      </c>
      <c r="Y74" s="17" t="str">
        <f>IF('ICC Raw Data'!Y74="","",IF('ICC Raw Data'!Y74=100,"O","L"))</f>
        <v/>
      </c>
      <c r="Z74" s="17" t="str">
        <f>IF('ICC Raw Data'!Z74="","",IF('ICC Raw Data'!Z74=100,"O","L"))</f>
        <v/>
      </c>
      <c r="AA74" s="17" t="str">
        <f>IF('ICC Raw Data'!AA74="","",IF('ICC Raw Data'!AA74=100,"O","L"))</f>
        <v/>
      </c>
      <c r="AB74" s="17" t="str">
        <f>IF('ICC Raw Data'!AB74="","",IF('ICC Raw Data'!AB74=100,"O","L"))</f>
        <v/>
      </c>
      <c r="AC74" s="17" t="str">
        <f>IF('ICC Raw Data'!AC74="","",IF('ICC Raw Data'!AC74=100,"O","L"))</f>
        <v/>
      </c>
      <c r="AD74" s="17" t="str">
        <f>IF('ICC Raw Data'!AD74="","",IF('ICC Raw Data'!AD74=100,"O","L"))</f>
        <v/>
      </c>
      <c r="AE74" s="17" t="str">
        <f>IF('ICC Raw Data'!AE74="","",IF('ICC Raw Data'!AE74=100,"O","L"))</f>
        <v/>
      </c>
      <c r="AF74" s="17" t="str">
        <f>IF('ICC Raw Data'!AF74="","",IF('ICC Raw Data'!AF74=100,"O","L"))</f>
        <v/>
      </c>
      <c r="AG74" s="17" t="str">
        <f>IF('ICC Raw Data'!AG74="","",IF('ICC Raw Data'!AG74=100,"O","L"))</f>
        <v/>
      </c>
      <c r="AH74" s="17" t="str">
        <f>IF('ICC Raw Data'!AH74="","",IF('ICC Raw Data'!AH74=100,"O","L"))</f>
        <v/>
      </c>
    </row>
    <row r="75" spans="1:34" ht="15.6">
      <c r="A75" s="11">
        <v>7740</v>
      </c>
      <c r="B75" s="12" t="s">
        <v>106</v>
      </c>
      <c r="C75" s="13">
        <v>4</v>
      </c>
      <c r="D75" s="14">
        <f t="shared" si="1"/>
        <v>0.14285714285714285</v>
      </c>
      <c r="E75" s="15">
        <f>'ICC Raw Data'!E75</f>
        <v>2</v>
      </c>
      <c r="F75" s="16">
        <v>14</v>
      </c>
      <c r="G75" s="16" t="str">
        <f>'ICC Raw Data'!G75</f>
        <v/>
      </c>
      <c r="H75" s="17" t="str">
        <f>IF('ICC Raw Data'!H75="","",IF('ICC Raw Data'!H75=100,"O","L"))</f>
        <v>O</v>
      </c>
      <c r="I75" s="17" t="str">
        <f>IF('ICC Raw Data'!I75="","",IF('ICC Raw Data'!I75=100,"O","L"))</f>
        <v>O</v>
      </c>
      <c r="J75" s="17" t="str">
        <f>IF('ICC Raw Data'!J75="","",IF('ICC Raw Data'!J75=100,"O","L"))</f>
        <v>L</v>
      </c>
      <c r="K75" s="17" t="str">
        <f>IF('ICC Raw Data'!K75="","",IF('ICC Raw Data'!K75=100,"O","L"))</f>
        <v>O</v>
      </c>
      <c r="L75" s="17" t="str">
        <f>IF('ICC Raw Data'!L75="","",IF('ICC Raw Data'!L75=100,"O","L"))</f>
        <v>O</v>
      </c>
      <c r="M75" s="17" t="str">
        <f>IF('ICC Raw Data'!M75="","",IF('ICC Raw Data'!M75=100,"O","L"))</f>
        <v>O</v>
      </c>
      <c r="N75" s="17" t="str">
        <f>IF('ICC Raw Data'!N75="","",IF('ICC Raw Data'!N75=100,"O","L"))</f>
        <v/>
      </c>
      <c r="O75" s="17" t="str">
        <f>IF('ICC Raw Data'!O75="","",IF('ICC Raw Data'!O75=100,"O","L"))</f>
        <v/>
      </c>
      <c r="P75" s="17" t="str">
        <f>IF('ICC Raw Data'!P75="","",IF('ICC Raw Data'!P75=100,"O","L"))</f>
        <v/>
      </c>
      <c r="Q75" s="17" t="str">
        <f>IF('ICC Raw Data'!Q75="","",IF('ICC Raw Data'!Q75=100,"O","L"))</f>
        <v/>
      </c>
      <c r="R75" s="17" t="str">
        <f>IF('ICC Raw Data'!R75="","",IF('ICC Raw Data'!R75=100,"O","L"))</f>
        <v/>
      </c>
      <c r="S75" s="17" t="str">
        <f>IF('ICC Raw Data'!S75="","",IF('ICC Raw Data'!S75=100,"O","L"))</f>
        <v/>
      </c>
      <c r="T75" s="17" t="str">
        <f>IF('ICC Raw Data'!T75="","",IF('ICC Raw Data'!T75=100,"O","L"))</f>
        <v/>
      </c>
      <c r="U75" s="17" t="str">
        <f>IF('ICC Raw Data'!U75="","",IF('ICC Raw Data'!U75=100,"O","L"))</f>
        <v/>
      </c>
      <c r="V75" s="17" t="str">
        <f>IF('ICC Raw Data'!V75="","",IF('ICC Raw Data'!V75=100,"O","L"))</f>
        <v/>
      </c>
      <c r="W75" s="17" t="str">
        <f>IF('ICC Raw Data'!W75="","",IF('ICC Raw Data'!W75=100,"O","L"))</f>
        <v/>
      </c>
      <c r="X75" s="17" t="str">
        <f>IF('ICC Raw Data'!X75="","",IF('ICC Raw Data'!X75=100,"O","L"))</f>
        <v/>
      </c>
      <c r="Y75" s="17" t="str">
        <f>IF('ICC Raw Data'!Y75="","",IF('ICC Raw Data'!Y75=100,"O","L"))</f>
        <v/>
      </c>
      <c r="Z75" s="17" t="str">
        <f>IF('ICC Raw Data'!Z75="","",IF('ICC Raw Data'!Z75=100,"O","L"))</f>
        <v/>
      </c>
      <c r="AA75" s="17" t="str">
        <f>IF('ICC Raw Data'!AA75="","",IF('ICC Raw Data'!AA75=100,"O","L"))</f>
        <v/>
      </c>
      <c r="AB75" s="17" t="str">
        <f>IF('ICC Raw Data'!AB75="","",IF('ICC Raw Data'!AB75=100,"O","L"))</f>
        <v/>
      </c>
      <c r="AC75" s="17" t="str">
        <f>IF('ICC Raw Data'!AC75="","",IF('ICC Raw Data'!AC75=100,"O","L"))</f>
        <v/>
      </c>
      <c r="AD75" s="17" t="str">
        <f>IF('ICC Raw Data'!AD75="","",IF('ICC Raw Data'!AD75=100,"O","L"))</f>
        <v/>
      </c>
      <c r="AE75" s="17" t="str">
        <f>IF('ICC Raw Data'!AE75="","",IF('ICC Raw Data'!AE75=100,"O","L"))</f>
        <v/>
      </c>
      <c r="AF75" s="17" t="str">
        <f>IF('ICC Raw Data'!AF75="","",IF('ICC Raw Data'!AF75=100,"O","L"))</f>
        <v/>
      </c>
      <c r="AG75" s="17" t="str">
        <f>IF('ICC Raw Data'!AG75="","",IF('ICC Raw Data'!AG75=100,"O","L"))</f>
        <v/>
      </c>
      <c r="AH75" s="17" t="str">
        <f>IF('ICC Raw Data'!AH75="","",IF('ICC Raw Data'!AH75=100,"O","L"))</f>
        <v/>
      </c>
    </row>
    <row r="76" spans="1:34" ht="15.6">
      <c r="A76" s="11">
        <v>7778</v>
      </c>
      <c r="B76" s="12" t="s">
        <v>107</v>
      </c>
      <c r="C76" s="13">
        <v>30</v>
      </c>
      <c r="D76" s="14">
        <f t="shared" si="1"/>
        <v>0</v>
      </c>
      <c r="E76" s="15">
        <f>'ICC Raw Data'!E76</f>
        <v>0</v>
      </c>
      <c r="F76" s="16">
        <v>5</v>
      </c>
      <c r="G76" s="16" t="str">
        <f>'ICC Raw Data'!G76</f>
        <v/>
      </c>
      <c r="H76" s="17" t="str">
        <f>IF('ICC Raw Data'!H76="","",IF('ICC Raw Data'!H76=100,"O","L"))</f>
        <v>L</v>
      </c>
      <c r="I76" s="17" t="str">
        <f>IF('ICC Raw Data'!I76="","",IF('ICC Raw Data'!I76=100,"O","L"))</f>
        <v>L</v>
      </c>
      <c r="J76" s="17" t="str">
        <f>IF('ICC Raw Data'!J76="","",IF('ICC Raw Data'!J76=100,"O","L"))</f>
        <v/>
      </c>
      <c r="K76" s="17" t="str">
        <f>IF('ICC Raw Data'!K76="","",IF('ICC Raw Data'!K76=100,"O","L"))</f>
        <v/>
      </c>
      <c r="L76" s="17" t="str">
        <f>IF('ICC Raw Data'!L76="","",IF('ICC Raw Data'!L76=100,"O","L"))</f>
        <v>O</v>
      </c>
      <c r="M76" s="17" t="str">
        <f>IF('ICC Raw Data'!M76="","",IF('ICC Raw Data'!M76=100,"O","L"))</f>
        <v/>
      </c>
      <c r="N76" s="17" t="str">
        <f>IF('ICC Raw Data'!N76="","",IF('ICC Raw Data'!N76=100,"O","L"))</f>
        <v/>
      </c>
      <c r="O76" s="17" t="str">
        <f>IF('ICC Raw Data'!O76="","",IF('ICC Raw Data'!O76=100,"O","L"))</f>
        <v/>
      </c>
      <c r="P76" s="17" t="str">
        <f>IF('ICC Raw Data'!P76="","",IF('ICC Raw Data'!P76=100,"O","L"))</f>
        <v/>
      </c>
      <c r="Q76" s="17" t="str">
        <f>IF('ICC Raw Data'!Q76="","",IF('ICC Raw Data'!Q76=100,"O","L"))</f>
        <v/>
      </c>
      <c r="R76" s="17" t="str">
        <f>IF('ICC Raw Data'!R76="","",IF('ICC Raw Data'!R76=100,"O","L"))</f>
        <v/>
      </c>
      <c r="S76" s="17" t="str">
        <f>IF('ICC Raw Data'!S76="","",IF('ICC Raw Data'!S76=100,"O","L"))</f>
        <v/>
      </c>
      <c r="T76" s="17" t="str">
        <f>IF('ICC Raw Data'!T76="","",IF('ICC Raw Data'!T76=100,"O","L"))</f>
        <v/>
      </c>
      <c r="U76" s="17" t="str">
        <f>IF('ICC Raw Data'!U76="","",IF('ICC Raw Data'!U76=100,"O","L"))</f>
        <v/>
      </c>
      <c r="V76" s="17" t="str">
        <f>IF('ICC Raw Data'!V76="","",IF('ICC Raw Data'!V76=100,"O","L"))</f>
        <v/>
      </c>
      <c r="W76" s="17" t="str">
        <f>IF('ICC Raw Data'!W76="","",IF('ICC Raw Data'!W76=100,"O","L"))</f>
        <v/>
      </c>
      <c r="X76" s="17" t="str">
        <f>IF('ICC Raw Data'!X76="","",IF('ICC Raw Data'!X76=100,"O","L"))</f>
        <v/>
      </c>
      <c r="Y76" s="17" t="str">
        <f>IF('ICC Raw Data'!Y76="","",IF('ICC Raw Data'!Y76=100,"O","L"))</f>
        <v/>
      </c>
      <c r="Z76" s="17" t="str">
        <f>IF('ICC Raw Data'!Z76="","",IF('ICC Raw Data'!Z76=100,"O","L"))</f>
        <v/>
      </c>
      <c r="AA76" s="17" t="str">
        <f>IF('ICC Raw Data'!AA76="","",IF('ICC Raw Data'!AA76=100,"O","L"))</f>
        <v/>
      </c>
      <c r="AB76" s="17" t="str">
        <f>IF('ICC Raw Data'!AB76="","",IF('ICC Raw Data'!AB76=100,"O","L"))</f>
        <v/>
      </c>
      <c r="AC76" s="17" t="str">
        <f>IF('ICC Raw Data'!AC76="","",IF('ICC Raw Data'!AC76=100,"O","L"))</f>
        <v/>
      </c>
      <c r="AD76" s="17" t="str">
        <f>IF('ICC Raw Data'!AD76="","",IF('ICC Raw Data'!AD76=100,"O","L"))</f>
        <v/>
      </c>
      <c r="AE76" s="17" t="str">
        <f>IF('ICC Raw Data'!AE76="","",IF('ICC Raw Data'!AE76=100,"O","L"))</f>
        <v/>
      </c>
      <c r="AF76" s="17" t="str">
        <f>IF('ICC Raw Data'!AF76="","",IF('ICC Raw Data'!AF76=100,"O","L"))</f>
        <v/>
      </c>
      <c r="AG76" s="17" t="str">
        <f>IF('ICC Raw Data'!AG76="","",IF('ICC Raw Data'!AG76=100,"O","L"))</f>
        <v/>
      </c>
      <c r="AH76" s="17" t="str">
        <f>IF('ICC Raw Data'!AH76="","",IF('ICC Raw Data'!AH76=100,"O","L"))</f>
        <v/>
      </c>
    </row>
    <row r="77" spans="1:34" ht="15.6">
      <c r="A77" s="11">
        <v>7779</v>
      </c>
      <c r="B77" s="12" t="s">
        <v>108</v>
      </c>
      <c r="C77" s="13">
        <v>41</v>
      </c>
      <c r="D77" s="14">
        <f t="shared" si="1"/>
        <v>0</v>
      </c>
      <c r="E77" s="15">
        <f>'ICC Raw Data'!E77</f>
        <v>0</v>
      </c>
      <c r="F77" s="16">
        <v>5</v>
      </c>
      <c r="G77" s="16" t="str">
        <f>'ICC Raw Data'!G77</f>
        <v/>
      </c>
      <c r="H77" s="17" t="str">
        <f>IF('ICC Raw Data'!H77="","",IF('ICC Raw Data'!H77=100,"O","L"))</f>
        <v/>
      </c>
      <c r="I77" s="17" t="str">
        <f>IF('ICC Raw Data'!I77="","",IF('ICC Raw Data'!I77=100,"O","L"))</f>
        <v/>
      </c>
      <c r="J77" s="17" t="str">
        <f>IF('ICC Raw Data'!J77="","",IF('ICC Raw Data'!J77=100,"O","L"))</f>
        <v/>
      </c>
      <c r="K77" s="17" t="str">
        <f>IF('ICC Raw Data'!K77="","",IF('ICC Raw Data'!K77=100,"O","L"))</f>
        <v/>
      </c>
      <c r="L77" s="17" t="str">
        <f>IF('ICC Raw Data'!L77="","",IF('ICC Raw Data'!L77=100,"O","L"))</f>
        <v>O</v>
      </c>
      <c r="M77" s="17" t="str">
        <f>IF('ICC Raw Data'!M77="","",IF('ICC Raw Data'!M77=100,"O","L"))</f>
        <v/>
      </c>
      <c r="N77" s="17" t="str">
        <f>IF('ICC Raw Data'!N77="","",IF('ICC Raw Data'!N77=100,"O","L"))</f>
        <v/>
      </c>
      <c r="O77" s="17" t="str">
        <f>IF('ICC Raw Data'!O77="","",IF('ICC Raw Data'!O77=100,"O","L"))</f>
        <v/>
      </c>
      <c r="P77" s="17" t="str">
        <f>IF('ICC Raw Data'!P77="","",IF('ICC Raw Data'!P77=100,"O","L"))</f>
        <v/>
      </c>
      <c r="Q77" s="17" t="str">
        <f>IF('ICC Raw Data'!Q77="","",IF('ICC Raw Data'!Q77=100,"O","L"))</f>
        <v/>
      </c>
      <c r="R77" s="17" t="str">
        <f>IF('ICC Raw Data'!R77="","",IF('ICC Raw Data'!R77=100,"O","L"))</f>
        <v/>
      </c>
      <c r="S77" s="17" t="str">
        <f>IF('ICC Raw Data'!S77="","",IF('ICC Raw Data'!S77=100,"O","L"))</f>
        <v/>
      </c>
      <c r="T77" s="17" t="str">
        <f>IF('ICC Raw Data'!T77="","",IF('ICC Raw Data'!T77=100,"O","L"))</f>
        <v/>
      </c>
      <c r="U77" s="17" t="str">
        <f>IF('ICC Raw Data'!U77="","",IF('ICC Raw Data'!U77=100,"O","L"))</f>
        <v/>
      </c>
      <c r="V77" s="17" t="str">
        <f>IF('ICC Raw Data'!V77="","",IF('ICC Raw Data'!V77=100,"O","L"))</f>
        <v/>
      </c>
      <c r="W77" s="17" t="str">
        <f>IF('ICC Raw Data'!W77="","",IF('ICC Raw Data'!W77=100,"O","L"))</f>
        <v/>
      </c>
      <c r="X77" s="17" t="str">
        <f>IF('ICC Raw Data'!X77="","",IF('ICC Raw Data'!X77=100,"O","L"))</f>
        <v/>
      </c>
      <c r="Y77" s="17" t="str">
        <f>IF('ICC Raw Data'!Y77="","",IF('ICC Raw Data'!Y77=100,"O","L"))</f>
        <v/>
      </c>
      <c r="Z77" s="17" t="str">
        <f>IF('ICC Raw Data'!Z77="","",IF('ICC Raw Data'!Z77=100,"O","L"))</f>
        <v/>
      </c>
      <c r="AA77" s="17" t="str">
        <f>IF('ICC Raw Data'!AA77="","",IF('ICC Raw Data'!AA77=100,"O","L"))</f>
        <v/>
      </c>
      <c r="AB77" s="17" t="str">
        <f>IF('ICC Raw Data'!AB77="","",IF('ICC Raw Data'!AB77=100,"O","L"))</f>
        <v/>
      </c>
      <c r="AC77" s="17" t="str">
        <f>IF('ICC Raw Data'!AC77="","",IF('ICC Raw Data'!AC77=100,"O","L"))</f>
        <v/>
      </c>
      <c r="AD77" s="17" t="str">
        <f>IF('ICC Raw Data'!AD77="","",IF('ICC Raw Data'!AD77=100,"O","L"))</f>
        <v/>
      </c>
      <c r="AE77" s="17" t="str">
        <f>IF('ICC Raw Data'!AE77="","",IF('ICC Raw Data'!AE77=100,"O","L"))</f>
        <v/>
      </c>
      <c r="AF77" s="17" t="str">
        <f>IF('ICC Raw Data'!AF77="","",IF('ICC Raw Data'!AF77=100,"O","L"))</f>
        <v/>
      </c>
      <c r="AG77" s="17" t="str">
        <f>IF('ICC Raw Data'!AG77="","",IF('ICC Raw Data'!AG77=100,"O","L"))</f>
        <v/>
      </c>
      <c r="AH77" s="17" t="str">
        <f>IF('ICC Raw Data'!AH77="","",IF('ICC Raw Data'!AH77=100,"O","L"))</f>
        <v/>
      </c>
    </row>
    <row r="78" spans="1:34" ht="15.6">
      <c r="A78" s="11">
        <v>7825</v>
      </c>
      <c r="B78" s="12" t="s">
        <v>109</v>
      </c>
      <c r="C78" s="13">
        <v>20</v>
      </c>
      <c r="D78" s="14">
        <f t="shared" si="1"/>
        <v>0</v>
      </c>
      <c r="E78" s="15">
        <f>'ICC Raw Data'!E78</f>
        <v>0</v>
      </c>
      <c r="F78" s="16">
        <v>5</v>
      </c>
      <c r="G78" s="16" t="str">
        <f>'ICC Raw Data'!G78</f>
        <v/>
      </c>
      <c r="H78" s="17" t="str">
        <f>IF('ICC Raw Data'!H78="","",IF('ICC Raw Data'!H78=100,"O","L"))</f>
        <v>O</v>
      </c>
      <c r="I78" s="17" t="str">
        <f>IF('ICC Raw Data'!I78="","",IF('ICC Raw Data'!I78=100,"O","L"))</f>
        <v>L</v>
      </c>
      <c r="J78" s="17" t="str">
        <f>IF('ICC Raw Data'!J78="","",IF('ICC Raw Data'!J78=100,"O","L"))</f>
        <v/>
      </c>
      <c r="K78" s="17" t="str">
        <f>IF('ICC Raw Data'!K78="","",IF('ICC Raw Data'!K78=100,"O","L"))</f>
        <v>L</v>
      </c>
      <c r="L78" s="17" t="str">
        <f>IF('ICC Raw Data'!L78="","",IF('ICC Raw Data'!L78=100,"O","L"))</f>
        <v>L</v>
      </c>
      <c r="M78" s="17" t="str">
        <f>IF('ICC Raw Data'!M78="","",IF('ICC Raw Data'!M78=100,"O","L"))</f>
        <v/>
      </c>
      <c r="N78" s="17" t="str">
        <f>IF('ICC Raw Data'!N78="","",IF('ICC Raw Data'!N78=100,"O","L"))</f>
        <v/>
      </c>
      <c r="O78" s="17" t="str">
        <f>IF('ICC Raw Data'!O78="","",IF('ICC Raw Data'!O78=100,"O","L"))</f>
        <v/>
      </c>
      <c r="P78" s="17" t="str">
        <f>IF('ICC Raw Data'!P78="","",IF('ICC Raw Data'!P78=100,"O","L"))</f>
        <v/>
      </c>
      <c r="Q78" s="17" t="str">
        <f>IF('ICC Raw Data'!Q78="","",IF('ICC Raw Data'!Q78=100,"O","L"))</f>
        <v/>
      </c>
      <c r="R78" s="17" t="str">
        <f>IF('ICC Raw Data'!R78="","",IF('ICC Raw Data'!R78=100,"O","L"))</f>
        <v/>
      </c>
      <c r="S78" s="17" t="str">
        <f>IF('ICC Raw Data'!S78="","",IF('ICC Raw Data'!S78=100,"O","L"))</f>
        <v/>
      </c>
      <c r="T78" s="17" t="str">
        <f>IF('ICC Raw Data'!T78="","",IF('ICC Raw Data'!T78=100,"O","L"))</f>
        <v/>
      </c>
      <c r="U78" s="17" t="str">
        <f>IF('ICC Raw Data'!U78="","",IF('ICC Raw Data'!U78=100,"O","L"))</f>
        <v/>
      </c>
      <c r="V78" s="17" t="str">
        <f>IF('ICC Raw Data'!V78="","",IF('ICC Raw Data'!V78=100,"O","L"))</f>
        <v/>
      </c>
      <c r="W78" s="17" t="str">
        <f>IF('ICC Raw Data'!W78="","",IF('ICC Raw Data'!W78=100,"O","L"))</f>
        <v/>
      </c>
      <c r="X78" s="17" t="str">
        <f>IF('ICC Raw Data'!X78="","",IF('ICC Raw Data'!X78=100,"O","L"))</f>
        <v/>
      </c>
      <c r="Y78" s="17" t="str">
        <f>IF('ICC Raw Data'!Y78="","",IF('ICC Raw Data'!Y78=100,"O","L"))</f>
        <v/>
      </c>
      <c r="Z78" s="17" t="str">
        <f>IF('ICC Raw Data'!Z78="","",IF('ICC Raw Data'!Z78=100,"O","L"))</f>
        <v/>
      </c>
      <c r="AA78" s="17" t="str">
        <f>IF('ICC Raw Data'!AA78="","",IF('ICC Raw Data'!AA78=100,"O","L"))</f>
        <v/>
      </c>
      <c r="AB78" s="17" t="str">
        <f>IF('ICC Raw Data'!AB78="","",IF('ICC Raw Data'!AB78=100,"O","L"))</f>
        <v/>
      </c>
      <c r="AC78" s="17" t="str">
        <f>IF('ICC Raw Data'!AC78="","",IF('ICC Raw Data'!AC78=100,"O","L"))</f>
        <v/>
      </c>
      <c r="AD78" s="17" t="str">
        <f>IF('ICC Raw Data'!AD78="","",IF('ICC Raw Data'!AD78=100,"O","L"))</f>
        <v/>
      </c>
      <c r="AE78" s="17" t="str">
        <f>IF('ICC Raw Data'!AE78="","",IF('ICC Raw Data'!AE78=100,"O","L"))</f>
        <v/>
      </c>
      <c r="AF78" s="17" t="str">
        <f>IF('ICC Raw Data'!AF78="","",IF('ICC Raw Data'!AF78=100,"O","L"))</f>
        <v/>
      </c>
      <c r="AG78" s="17" t="str">
        <f>IF('ICC Raw Data'!AG78="","",IF('ICC Raw Data'!AG78=100,"O","L"))</f>
        <v/>
      </c>
      <c r="AH78" s="17" t="str">
        <f>IF('ICC Raw Data'!AH78="","",IF('ICC Raw Data'!AH78=100,"O","L"))</f>
        <v/>
      </c>
    </row>
    <row r="79" spans="1:34" ht="15.6">
      <c r="A79" s="11">
        <v>7887</v>
      </c>
      <c r="B79" s="12" t="s">
        <v>110</v>
      </c>
      <c r="C79" s="13">
        <v>14</v>
      </c>
      <c r="D79" s="14">
        <f t="shared" si="1"/>
        <v>0</v>
      </c>
      <c r="E79" s="15">
        <f>'ICC Raw Data'!E79</f>
        <v>0</v>
      </c>
      <c r="F79" s="16">
        <v>5</v>
      </c>
      <c r="G79" s="16" t="str">
        <f>'ICC Raw Data'!G79</f>
        <v/>
      </c>
      <c r="H79" s="17" t="str">
        <f>IF('ICC Raw Data'!H79="","",IF('ICC Raw Data'!H79=100,"O","L"))</f>
        <v/>
      </c>
      <c r="I79" s="17" t="str">
        <f>IF('ICC Raw Data'!I79="","",IF('ICC Raw Data'!I79=100,"O","L"))</f>
        <v>L</v>
      </c>
      <c r="J79" s="17" t="str">
        <f>IF('ICC Raw Data'!J79="","",IF('ICC Raw Data'!J79=100,"O","L"))</f>
        <v>L</v>
      </c>
      <c r="K79" s="17" t="str">
        <f>IF('ICC Raw Data'!K79="","",IF('ICC Raw Data'!K79=100,"O","L"))</f>
        <v>O</v>
      </c>
      <c r="L79" s="17" t="str">
        <f>IF('ICC Raw Data'!L79="","",IF('ICC Raw Data'!L79=100,"O","L"))</f>
        <v>O</v>
      </c>
      <c r="M79" s="17" t="str">
        <f>IF('ICC Raw Data'!M79="","",IF('ICC Raw Data'!M79=100,"O","L"))</f>
        <v/>
      </c>
      <c r="N79" s="17" t="str">
        <f>IF('ICC Raw Data'!N79="","",IF('ICC Raw Data'!N79=100,"O","L"))</f>
        <v/>
      </c>
      <c r="O79" s="17" t="str">
        <f>IF('ICC Raw Data'!O79="","",IF('ICC Raw Data'!O79=100,"O","L"))</f>
        <v/>
      </c>
      <c r="P79" s="17" t="str">
        <f>IF('ICC Raw Data'!P79="","",IF('ICC Raw Data'!P79=100,"O","L"))</f>
        <v/>
      </c>
      <c r="Q79" s="17" t="str">
        <f>IF('ICC Raw Data'!Q79="","",IF('ICC Raw Data'!Q79=100,"O","L"))</f>
        <v/>
      </c>
      <c r="R79" s="17" t="str">
        <f>IF('ICC Raw Data'!R79="","",IF('ICC Raw Data'!R79=100,"O","L"))</f>
        <v/>
      </c>
      <c r="S79" s="17" t="str">
        <f>IF('ICC Raw Data'!S79="","",IF('ICC Raw Data'!S79=100,"O","L"))</f>
        <v/>
      </c>
      <c r="T79" s="17" t="str">
        <f>IF('ICC Raw Data'!T79="","",IF('ICC Raw Data'!T79=100,"O","L"))</f>
        <v/>
      </c>
      <c r="U79" s="17" t="str">
        <f>IF('ICC Raw Data'!U79="","",IF('ICC Raw Data'!U79=100,"O","L"))</f>
        <v/>
      </c>
      <c r="V79" s="17" t="str">
        <f>IF('ICC Raw Data'!V79="","",IF('ICC Raw Data'!V79=100,"O","L"))</f>
        <v/>
      </c>
      <c r="W79" s="17" t="str">
        <f>IF('ICC Raw Data'!W79="","",IF('ICC Raw Data'!W79=100,"O","L"))</f>
        <v/>
      </c>
      <c r="X79" s="17" t="str">
        <f>IF('ICC Raw Data'!X79="","",IF('ICC Raw Data'!X79=100,"O","L"))</f>
        <v/>
      </c>
      <c r="Y79" s="17" t="str">
        <f>IF('ICC Raw Data'!Y79="","",IF('ICC Raw Data'!Y79=100,"O","L"))</f>
        <v/>
      </c>
      <c r="Z79" s="17" t="str">
        <f>IF('ICC Raw Data'!Z79="","",IF('ICC Raw Data'!Z79=100,"O","L"))</f>
        <v/>
      </c>
      <c r="AA79" s="17" t="str">
        <f>IF('ICC Raw Data'!AA79="","",IF('ICC Raw Data'!AA79=100,"O","L"))</f>
        <v/>
      </c>
      <c r="AB79" s="17" t="str">
        <f>IF('ICC Raw Data'!AB79="","",IF('ICC Raw Data'!AB79=100,"O","L"))</f>
        <v/>
      </c>
      <c r="AC79" s="17" t="str">
        <f>IF('ICC Raw Data'!AC79="","",IF('ICC Raw Data'!AC79=100,"O","L"))</f>
        <v/>
      </c>
      <c r="AD79" s="17" t="str">
        <f>IF('ICC Raw Data'!AD79="","",IF('ICC Raw Data'!AD79=100,"O","L"))</f>
        <v/>
      </c>
      <c r="AE79" s="17" t="str">
        <f>IF('ICC Raw Data'!AE79="","",IF('ICC Raw Data'!AE79=100,"O","L"))</f>
        <v/>
      </c>
      <c r="AF79" s="17" t="str">
        <f>IF('ICC Raw Data'!AF79="","",IF('ICC Raw Data'!AF79=100,"O","L"))</f>
        <v/>
      </c>
      <c r="AG79" s="17" t="str">
        <f>IF('ICC Raw Data'!AG79="","",IF('ICC Raw Data'!AG79=100,"O","L"))</f>
        <v/>
      </c>
      <c r="AH79" s="17" t="str">
        <f>IF('ICC Raw Data'!AH79="","",IF('ICC Raw Data'!AH79=100,"O","L"))</f>
        <v/>
      </c>
    </row>
    <row r="80" spans="1:34" ht="15.6">
      <c r="A80" s="11">
        <v>7954</v>
      </c>
      <c r="B80" s="12" t="s">
        <v>111</v>
      </c>
      <c r="C80" s="13">
        <v>20</v>
      </c>
      <c r="D80" s="14">
        <f t="shared" si="1"/>
        <v>0</v>
      </c>
      <c r="E80" s="15">
        <f>'ICC Raw Data'!E80</f>
        <v>0</v>
      </c>
      <c r="F80" s="16">
        <v>5</v>
      </c>
      <c r="G80" s="16" t="str">
        <f>'ICC Raw Data'!G80</f>
        <v/>
      </c>
      <c r="H80" s="17" t="str">
        <f>IF('ICC Raw Data'!H80="","",IF('ICC Raw Data'!H80=100,"O","L"))</f>
        <v/>
      </c>
      <c r="I80" s="17" t="str">
        <f>IF('ICC Raw Data'!I80="","",IF('ICC Raw Data'!I80=100,"O","L"))</f>
        <v/>
      </c>
      <c r="J80" s="17" t="str">
        <f>IF('ICC Raw Data'!J80="","",IF('ICC Raw Data'!J80=100,"O","L"))</f>
        <v/>
      </c>
      <c r="K80" s="17" t="str">
        <f>IF('ICC Raw Data'!K80="","",IF('ICC Raw Data'!K80=100,"O","L"))</f>
        <v/>
      </c>
      <c r="L80" s="17" t="str">
        <f>IF('ICC Raw Data'!L80="","",IF('ICC Raw Data'!L80=100,"O","L"))</f>
        <v>O</v>
      </c>
      <c r="M80" s="17" t="str">
        <f>IF('ICC Raw Data'!M80="","",IF('ICC Raw Data'!M80=100,"O","L"))</f>
        <v/>
      </c>
      <c r="N80" s="17" t="str">
        <f>IF('ICC Raw Data'!N80="","",IF('ICC Raw Data'!N80=100,"O","L"))</f>
        <v/>
      </c>
      <c r="O80" s="17" t="str">
        <f>IF('ICC Raw Data'!O80="","",IF('ICC Raw Data'!O80=100,"O","L"))</f>
        <v/>
      </c>
      <c r="P80" s="17" t="str">
        <f>IF('ICC Raw Data'!P80="","",IF('ICC Raw Data'!P80=100,"O","L"))</f>
        <v/>
      </c>
      <c r="Q80" s="17" t="str">
        <f>IF('ICC Raw Data'!Q80="","",IF('ICC Raw Data'!Q80=100,"O","L"))</f>
        <v/>
      </c>
      <c r="R80" s="17" t="str">
        <f>IF('ICC Raw Data'!R80="","",IF('ICC Raw Data'!R80=100,"O","L"))</f>
        <v/>
      </c>
      <c r="S80" s="17" t="str">
        <f>IF('ICC Raw Data'!S80="","",IF('ICC Raw Data'!S80=100,"O","L"))</f>
        <v/>
      </c>
      <c r="T80" s="17" t="str">
        <f>IF('ICC Raw Data'!T80="","",IF('ICC Raw Data'!T80=100,"O","L"))</f>
        <v/>
      </c>
      <c r="U80" s="17" t="str">
        <f>IF('ICC Raw Data'!U80="","",IF('ICC Raw Data'!U80=100,"O","L"))</f>
        <v/>
      </c>
      <c r="V80" s="17" t="str">
        <f>IF('ICC Raw Data'!V80="","",IF('ICC Raw Data'!V80=100,"O","L"))</f>
        <v/>
      </c>
      <c r="W80" s="17" t="str">
        <f>IF('ICC Raw Data'!W80="","",IF('ICC Raw Data'!W80=100,"O","L"))</f>
        <v/>
      </c>
      <c r="X80" s="17" t="str">
        <f>IF('ICC Raw Data'!X80="","",IF('ICC Raw Data'!X80=100,"O","L"))</f>
        <v/>
      </c>
      <c r="Y80" s="17" t="str">
        <f>IF('ICC Raw Data'!Y80="","",IF('ICC Raw Data'!Y80=100,"O","L"))</f>
        <v/>
      </c>
      <c r="Z80" s="17" t="str">
        <f>IF('ICC Raw Data'!Z80="","",IF('ICC Raw Data'!Z80=100,"O","L"))</f>
        <v/>
      </c>
      <c r="AA80" s="17" t="str">
        <f>IF('ICC Raw Data'!AA80="","",IF('ICC Raw Data'!AA80=100,"O","L"))</f>
        <v/>
      </c>
      <c r="AB80" s="17" t="str">
        <f>IF('ICC Raw Data'!AB80="","",IF('ICC Raw Data'!AB80=100,"O","L"))</f>
        <v/>
      </c>
      <c r="AC80" s="17" t="str">
        <f>IF('ICC Raw Data'!AC80="","",IF('ICC Raw Data'!AC80=100,"O","L"))</f>
        <v/>
      </c>
      <c r="AD80" s="17" t="str">
        <f>IF('ICC Raw Data'!AD80="","",IF('ICC Raw Data'!AD80=100,"O","L"))</f>
        <v/>
      </c>
      <c r="AE80" s="17" t="str">
        <f>IF('ICC Raw Data'!AE80="","",IF('ICC Raw Data'!AE80=100,"O","L"))</f>
        <v/>
      </c>
      <c r="AF80" s="17" t="str">
        <f>IF('ICC Raw Data'!AF80="","",IF('ICC Raw Data'!AF80=100,"O","L"))</f>
        <v/>
      </c>
      <c r="AG80" s="17" t="str">
        <f>IF('ICC Raw Data'!AG80="","",IF('ICC Raw Data'!AG80=100,"O","L"))</f>
        <v/>
      </c>
      <c r="AH80" s="17" t="str">
        <f>IF('ICC Raw Data'!AH80="","",IF('ICC Raw Data'!AH80=100,"O","L"))</f>
        <v/>
      </c>
    </row>
    <row r="81" spans="1:34" ht="15.6">
      <c r="A81" s="11">
        <v>7966</v>
      </c>
      <c r="B81" s="12" t="s">
        <v>112</v>
      </c>
      <c r="C81" s="13">
        <v>38</v>
      </c>
      <c r="D81" s="14">
        <f t="shared" si="1"/>
        <v>0</v>
      </c>
      <c r="E81" s="15">
        <f>'ICC Raw Data'!E81</f>
        <v>0</v>
      </c>
      <c r="F81" s="16">
        <v>5</v>
      </c>
      <c r="G81" s="16" t="str">
        <f>'ICC Raw Data'!G81</f>
        <v/>
      </c>
      <c r="H81" s="17" t="str">
        <f>IF('ICC Raw Data'!H81="","",IF('ICC Raw Data'!H81=100,"O","L"))</f>
        <v>L</v>
      </c>
      <c r="I81" s="17" t="str">
        <f>IF('ICC Raw Data'!I81="","",IF('ICC Raw Data'!I81=100,"O","L"))</f>
        <v>L</v>
      </c>
      <c r="J81" s="17" t="str">
        <f>IF('ICC Raw Data'!J81="","",IF('ICC Raw Data'!J81=100,"O","L"))</f>
        <v>O</v>
      </c>
      <c r="K81" s="17" t="str">
        <f>IF('ICC Raw Data'!K81="","",IF('ICC Raw Data'!K81=100,"O","L"))</f>
        <v>O</v>
      </c>
      <c r="L81" s="17" t="str">
        <f>IF('ICC Raw Data'!L81="","",IF('ICC Raw Data'!L81=100,"O","L"))</f>
        <v>O</v>
      </c>
      <c r="M81" s="17" t="str">
        <f>IF('ICC Raw Data'!M81="","",IF('ICC Raw Data'!M81=100,"O","L"))</f>
        <v/>
      </c>
      <c r="N81" s="17" t="str">
        <f>IF('ICC Raw Data'!N81="","",IF('ICC Raw Data'!N81=100,"O","L"))</f>
        <v/>
      </c>
      <c r="O81" s="17" t="str">
        <f>IF('ICC Raw Data'!O81="","",IF('ICC Raw Data'!O81=100,"O","L"))</f>
        <v/>
      </c>
      <c r="P81" s="17" t="str">
        <f>IF('ICC Raw Data'!P81="","",IF('ICC Raw Data'!P81=100,"O","L"))</f>
        <v/>
      </c>
      <c r="Q81" s="17" t="str">
        <f>IF('ICC Raw Data'!Q81="","",IF('ICC Raw Data'!Q81=100,"O","L"))</f>
        <v/>
      </c>
      <c r="R81" s="17" t="str">
        <f>IF('ICC Raw Data'!R81="","",IF('ICC Raw Data'!R81=100,"O","L"))</f>
        <v/>
      </c>
      <c r="S81" s="17" t="str">
        <f>IF('ICC Raw Data'!S81="","",IF('ICC Raw Data'!S81=100,"O","L"))</f>
        <v/>
      </c>
      <c r="T81" s="17" t="str">
        <f>IF('ICC Raw Data'!T81="","",IF('ICC Raw Data'!T81=100,"O","L"))</f>
        <v/>
      </c>
      <c r="U81" s="17" t="str">
        <f>IF('ICC Raw Data'!U81="","",IF('ICC Raw Data'!U81=100,"O","L"))</f>
        <v/>
      </c>
      <c r="V81" s="17" t="str">
        <f>IF('ICC Raw Data'!V81="","",IF('ICC Raw Data'!V81=100,"O","L"))</f>
        <v/>
      </c>
      <c r="W81" s="17" t="str">
        <f>IF('ICC Raw Data'!W81="","",IF('ICC Raw Data'!W81=100,"O","L"))</f>
        <v/>
      </c>
      <c r="X81" s="17" t="str">
        <f>IF('ICC Raw Data'!X81="","",IF('ICC Raw Data'!X81=100,"O","L"))</f>
        <v/>
      </c>
      <c r="Y81" s="17" t="str">
        <f>IF('ICC Raw Data'!Y81="","",IF('ICC Raw Data'!Y81=100,"O","L"))</f>
        <v/>
      </c>
      <c r="Z81" s="17" t="str">
        <f>IF('ICC Raw Data'!Z81="","",IF('ICC Raw Data'!Z81=100,"O","L"))</f>
        <v/>
      </c>
      <c r="AA81" s="17" t="str">
        <f>IF('ICC Raw Data'!AA81="","",IF('ICC Raw Data'!AA81=100,"O","L"))</f>
        <v/>
      </c>
      <c r="AB81" s="17" t="str">
        <f>IF('ICC Raw Data'!AB81="","",IF('ICC Raw Data'!AB81=100,"O","L"))</f>
        <v/>
      </c>
      <c r="AC81" s="17" t="str">
        <f>IF('ICC Raw Data'!AC81="","",IF('ICC Raw Data'!AC81=100,"O","L"))</f>
        <v/>
      </c>
      <c r="AD81" s="17" t="str">
        <f>IF('ICC Raw Data'!AD81="","",IF('ICC Raw Data'!AD81=100,"O","L"))</f>
        <v/>
      </c>
      <c r="AE81" s="17" t="str">
        <f>IF('ICC Raw Data'!AE81="","",IF('ICC Raw Data'!AE81=100,"O","L"))</f>
        <v/>
      </c>
      <c r="AF81" s="17" t="str">
        <f>IF('ICC Raw Data'!AF81="","",IF('ICC Raw Data'!AF81=100,"O","L"))</f>
        <v/>
      </c>
      <c r="AG81" s="17" t="str">
        <f>IF('ICC Raw Data'!AG81="","",IF('ICC Raw Data'!AG81=100,"O","L"))</f>
        <v/>
      </c>
      <c r="AH81" s="17" t="str">
        <f>IF('ICC Raw Data'!AH81="","",IF('ICC Raw Data'!AH81=100,"O","L"))</f>
        <v/>
      </c>
    </row>
    <row r="82" spans="1:34" ht="15.6">
      <c r="A82" s="11">
        <v>8010</v>
      </c>
      <c r="B82" s="12" t="s">
        <v>113</v>
      </c>
      <c r="C82" s="13">
        <v>11</v>
      </c>
      <c r="D82" s="14">
        <f t="shared" si="1"/>
        <v>0.2</v>
      </c>
      <c r="E82" s="15">
        <f>'ICC Raw Data'!E82</f>
        <v>1</v>
      </c>
      <c r="F82" s="16">
        <v>5</v>
      </c>
      <c r="G82" s="16" t="str">
        <f>'ICC Raw Data'!G82</f>
        <v/>
      </c>
      <c r="H82" s="17" t="str">
        <f>IF('ICC Raw Data'!H82="","",IF('ICC Raw Data'!H82=100,"O","L"))</f>
        <v>L</v>
      </c>
      <c r="I82" s="17" t="str">
        <f>IF('ICC Raw Data'!I82="","",IF('ICC Raw Data'!I82=100,"O","L"))</f>
        <v/>
      </c>
      <c r="J82" s="17" t="str">
        <f>IF('ICC Raw Data'!J82="","",IF('ICC Raw Data'!J82=100,"O","L"))</f>
        <v>O</v>
      </c>
      <c r="K82" s="17" t="str">
        <f>IF('ICC Raw Data'!K82="","",IF('ICC Raw Data'!K82=100,"O","L"))</f>
        <v>L</v>
      </c>
      <c r="L82" s="17" t="str">
        <f>IF('ICC Raw Data'!L82="","",IF('ICC Raw Data'!L82=100,"O","L"))</f>
        <v>O</v>
      </c>
      <c r="M82" s="17" t="str">
        <f>IF('ICC Raw Data'!M82="","",IF('ICC Raw Data'!M82=100,"O","L"))</f>
        <v>O</v>
      </c>
      <c r="N82" s="17" t="str">
        <f>IF('ICC Raw Data'!N82="","",IF('ICC Raw Data'!N82=100,"O","L"))</f>
        <v/>
      </c>
      <c r="O82" s="17" t="str">
        <f>IF('ICC Raw Data'!O82="","",IF('ICC Raw Data'!O82=100,"O","L"))</f>
        <v/>
      </c>
      <c r="P82" s="17" t="str">
        <f>IF('ICC Raw Data'!P82="","",IF('ICC Raw Data'!P82=100,"O","L"))</f>
        <v/>
      </c>
      <c r="Q82" s="17" t="str">
        <f>IF('ICC Raw Data'!Q82="","",IF('ICC Raw Data'!Q82=100,"O","L"))</f>
        <v/>
      </c>
      <c r="R82" s="17" t="str">
        <f>IF('ICC Raw Data'!R82="","",IF('ICC Raw Data'!R82=100,"O","L"))</f>
        <v/>
      </c>
      <c r="S82" s="17" t="str">
        <f>IF('ICC Raw Data'!S82="","",IF('ICC Raw Data'!S82=100,"O","L"))</f>
        <v/>
      </c>
      <c r="T82" s="17" t="str">
        <f>IF('ICC Raw Data'!T82="","",IF('ICC Raw Data'!T82=100,"O","L"))</f>
        <v/>
      </c>
      <c r="U82" s="17" t="str">
        <f>IF('ICC Raw Data'!U82="","",IF('ICC Raw Data'!U82=100,"O","L"))</f>
        <v/>
      </c>
      <c r="V82" s="17" t="str">
        <f>IF('ICC Raw Data'!V82="","",IF('ICC Raw Data'!V82=100,"O","L"))</f>
        <v/>
      </c>
      <c r="W82" s="17" t="str">
        <f>IF('ICC Raw Data'!W82="","",IF('ICC Raw Data'!W82=100,"O","L"))</f>
        <v/>
      </c>
      <c r="X82" s="17" t="str">
        <f>IF('ICC Raw Data'!X82="","",IF('ICC Raw Data'!X82=100,"O","L"))</f>
        <v/>
      </c>
      <c r="Y82" s="17" t="str">
        <f>IF('ICC Raw Data'!Y82="","",IF('ICC Raw Data'!Y82=100,"O","L"))</f>
        <v/>
      </c>
      <c r="Z82" s="17" t="str">
        <f>IF('ICC Raw Data'!Z82="","",IF('ICC Raw Data'!Z82=100,"O","L"))</f>
        <v/>
      </c>
      <c r="AA82" s="17" t="str">
        <f>IF('ICC Raw Data'!AA82="","",IF('ICC Raw Data'!AA82=100,"O","L"))</f>
        <v/>
      </c>
      <c r="AB82" s="17" t="str">
        <f>IF('ICC Raw Data'!AB82="","",IF('ICC Raw Data'!AB82=100,"O","L"))</f>
        <v/>
      </c>
      <c r="AC82" s="17" t="str">
        <f>IF('ICC Raw Data'!AC82="","",IF('ICC Raw Data'!AC82=100,"O","L"))</f>
        <v/>
      </c>
      <c r="AD82" s="17" t="str">
        <f>IF('ICC Raw Data'!AD82="","",IF('ICC Raw Data'!AD82=100,"O","L"))</f>
        <v/>
      </c>
      <c r="AE82" s="17" t="str">
        <f>IF('ICC Raw Data'!AE82="","",IF('ICC Raw Data'!AE82=100,"O","L"))</f>
        <v/>
      </c>
      <c r="AF82" s="17" t="str">
        <f>IF('ICC Raw Data'!AF82="","",IF('ICC Raw Data'!AF82=100,"O","L"))</f>
        <v/>
      </c>
      <c r="AG82" s="17" t="str">
        <f>IF('ICC Raw Data'!AG82="","",IF('ICC Raw Data'!AG82=100,"O","L"))</f>
        <v/>
      </c>
      <c r="AH82" s="17" t="str">
        <f>IF('ICC Raw Data'!AH82="","",IF('ICC Raw Data'!AH82=100,"O","L"))</f>
        <v/>
      </c>
    </row>
    <row r="83" spans="1:34" ht="15.6">
      <c r="A83" s="11">
        <v>8469</v>
      </c>
      <c r="B83" s="12" t="s">
        <v>114</v>
      </c>
      <c r="C83" s="13">
        <v>12</v>
      </c>
      <c r="D83" s="14">
        <f t="shared" si="1"/>
        <v>0</v>
      </c>
      <c r="E83" s="15">
        <f>'ICC Raw Data'!E83</f>
        <v>0</v>
      </c>
      <c r="F83" s="16">
        <v>9</v>
      </c>
      <c r="G83" s="16" t="str">
        <f>'ICC Raw Data'!G83</f>
        <v/>
      </c>
      <c r="H83" s="17" t="str">
        <f>IF('ICC Raw Data'!H83="","",IF('ICC Raw Data'!H83=100,"O","L"))</f>
        <v>O</v>
      </c>
      <c r="I83" s="17" t="str">
        <f>IF('ICC Raw Data'!I83="","",IF('ICC Raw Data'!I83=100,"O","L"))</f>
        <v/>
      </c>
      <c r="J83" s="17" t="str">
        <f>IF('ICC Raw Data'!J83="","",IF('ICC Raw Data'!J83=100,"O","L"))</f>
        <v>O</v>
      </c>
      <c r="K83" s="17" t="str">
        <f>IF('ICC Raw Data'!K83="","",IF('ICC Raw Data'!K83=100,"O","L"))</f>
        <v>L</v>
      </c>
      <c r="L83" s="17" t="str">
        <f>IF('ICC Raw Data'!L83="","",IF('ICC Raw Data'!L83=100,"O","L"))</f>
        <v>O</v>
      </c>
      <c r="M83" s="17" t="str">
        <f>IF('ICC Raw Data'!M83="","",IF('ICC Raw Data'!M83=100,"O","L"))</f>
        <v/>
      </c>
      <c r="N83" s="17" t="str">
        <f>IF('ICC Raw Data'!N83="","",IF('ICC Raw Data'!N83=100,"O","L"))</f>
        <v/>
      </c>
      <c r="O83" s="17" t="str">
        <f>IF('ICC Raw Data'!O83="","",IF('ICC Raw Data'!O83=100,"O","L"))</f>
        <v/>
      </c>
      <c r="P83" s="17" t="str">
        <f>IF('ICC Raw Data'!P83="","",IF('ICC Raw Data'!P83=100,"O","L"))</f>
        <v/>
      </c>
      <c r="Q83" s="17" t="str">
        <f>IF('ICC Raw Data'!Q83="","",IF('ICC Raw Data'!Q83=100,"O","L"))</f>
        <v/>
      </c>
      <c r="R83" s="17" t="str">
        <f>IF('ICC Raw Data'!R83="","",IF('ICC Raw Data'!R83=100,"O","L"))</f>
        <v/>
      </c>
      <c r="S83" s="17" t="str">
        <f>IF('ICC Raw Data'!S83="","",IF('ICC Raw Data'!S83=100,"O","L"))</f>
        <v/>
      </c>
      <c r="T83" s="17" t="str">
        <f>IF('ICC Raw Data'!T83="","",IF('ICC Raw Data'!T83=100,"O","L"))</f>
        <v/>
      </c>
      <c r="U83" s="17" t="str">
        <f>IF('ICC Raw Data'!U83="","",IF('ICC Raw Data'!U83=100,"O","L"))</f>
        <v/>
      </c>
      <c r="V83" s="17" t="str">
        <f>IF('ICC Raw Data'!V83="","",IF('ICC Raw Data'!V83=100,"O","L"))</f>
        <v/>
      </c>
      <c r="W83" s="17" t="str">
        <f>IF('ICC Raw Data'!W83="","",IF('ICC Raw Data'!W83=100,"O","L"))</f>
        <v/>
      </c>
      <c r="X83" s="17" t="str">
        <f>IF('ICC Raw Data'!X83="","",IF('ICC Raw Data'!X83=100,"O","L"))</f>
        <v/>
      </c>
      <c r="Y83" s="17" t="str">
        <f>IF('ICC Raw Data'!Y83="","",IF('ICC Raw Data'!Y83=100,"O","L"))</f>
        <v/>
      </c>
      <c r="Z83" s="17" t="str">
        <f>IF('ICC Raw Data'!Z83="","",IF('ICC Raw Data'!Z83=100,"O","L"))</f>
        <v/>
      </c>
      <c r="AA83" s="17" t="str">
        <f>IF('ICC Raw Data'!AA83="","",IF('ICC Raw Data'!AA83=100,"O","L"))</f>
        <v/>
      </c>
      <c r="AB83" s="17" t="str">
        <f>IF('ICC Raw Data'!AB83="","",IF('ICC Raw Data'!AB83=100,"O","L"))</f>
        <v/>
      </c>
      <c r="AC83" s="17" t="str">
        <f>IF('ICC Raw Data'!AC83="","",IF('ICC Raw Data'!AC83=100,"O","L"))</f>
        <v/>
      </c>
      <c r="AD83" s="17" t="str">
        <f>IF('ICC Raw Data'!AD83="","",IF('ICC Raw Data'!AD83=100,"O","L"))</f>
        <v/>
      </c>
      <c r="AE83" s="17" t="str">
        <f>IF('ICC Raw Data'!AE83="","",IF('ICC Raw Data'!AE83=100,"O","L"))</f>
        <v/>
      </c>
      <c r="AF83" s="17" t="str">
        <f>IF('ICC Raw Data'!AF83="","",IF('ICC Raw Data'!AF83=100,"O","L"))</f>
        <v/>
      </c>
      <c r="AG83" s="17" t="str">
        <f>IF('ICC Raw Data'!AG83="","",IF('ICC Raw Data'!AG83=100,"O","L"))</f>
        <v/>
      </c>
      <c r="AH83" s="17" t="str">
        <f>IF('ICC Raw Data'!AH83="","",IF('ICC Raw Data'!AH83=100,"O","L"))</f>
        <v/>
      </c>
    </row>
    <row r="84" spans="1:34" ht="15.6">
      <c r="A84" s="11">
        <v>8579</v>
      </c>
      <c r="B84" s="12" t="s">
        <v>115</v>
      </c>
      <c r="C84" s="13">
        <v>15</v>
      </c>
      <c r="D84" s="14">
        <f t="shared" si="1"/>
        <v>0</v>
      </c>
      <c r="E84" s="15">
        <f>'ICC Raw Data'!E84</f>
        <v>0</v>
      </c>
      <c r="F84" s="16">
        <v>9</v>
      </c>
      <c r="G84" s="16" t="str">
        <f>'ICC Raw Data'!G84</f>
        <v/>
      </c>
      <c r="H84" s="17" t="str">
        <f>IF('ICC Raw Data'!H84="","",IF('ICC Raw Data'!H84=100,"O","L"))</f>
        <v>O</v>
      </c>
      <c r="I84" s="17" t="str">
        <f>IF('ICC Raw Data'!I84="","",IF('ICC Raw Data'!I84=100,"O","L"))</f>
        <v>O</v>
      </c>
      <c r="J84" s="17" t="str">
        <f>IF('ICC Raw Data'!J84="","",IF('ICC Raw Data'!J84=100,"O","L"))</f>
        <v/>
      </c>
      <c r="K84" s="17" t="str">
        <f>IF('ICC Raw Data'!K84="","",IF('ICC Raw Data'!K84=100,"O","L"))</f>
        <v>O</v>
      </c>
      <c r="L84" s="17" t="str">
        <f>IF('ICC Raw Data'!L84="","",IF('ICC Raw Data'!L84=100,"O","L"))</f>
        <v>O</v>
      </c>
      <c r="M84" s="17" t="str">
        <f>IF('ICC Raw Data'!M84="","",IF('ICC Raw Data'!M84=100,"O","L"))</f>
        <v/>
      </c>
      <c r="N84" s="17" t="str">
        <f>IF('ICC Raw Data'!N84="","",IF('ICC Raw Data'!N84=100,"O","L"))</f>
        <v/>
      </c>
      <c r="O84" s="17" t="str">
        <f>IF('ICC Raw Data'!O84="","",IF('ICC Raw Data'!O84=100,"O","L"))</f>
        <v/>
      </c>
      <c r="P84" s="17" t="str">
        <f>IF('ICC Raw Data'!P84="","",IF('ICC Raw Data'!P84=100,"O","L"))</f>
        <v/>
      </c>
      <c r="Q84" s="17" t="str">
        <f>IF('ICC Raw Data'!Q84="","",IF('ICC Raw Data'!Q84=100,"O","L"))</f>
        <v/>
      </c>
      <c r="R84" s="17" t="str">
        <f>IF('ICC Raw Data'!R84="","",IF('ICC Raw Data'!R84=100,"O","L"))</f>
        <v/>
      </c>
      <c r="S84" s="17" t="str">
        <f>IF('ICC Raw Data'!S84="","",IF('ICC Raw Data'!S84=100,"O","L"))</f>
        <v/>
      </c>
      <c r="T84" s="17" t="str">
        <f>IF('ICC Raw Data'!T84="","",IF('ICC Raw Data'!T84=100,"O","L"))</f>
        <v/>
      </c>
      <c r="U84" s="17" t="str">
        <f>IF('ICC Raw Data'!U84="","",IF('ICC Raw Data'!U84=100,"O","L"))</f>
        <v/>
      </c>
      <c r="V84" s="17" t="str">
        <f>IF('ICC Raw Data'!V84="","",IF('ICC Raw Data'!V84=100,"O","L"))</f>
        <v/>
      </c>
      <c r="W84" s="17" t="str">
        <f>IF('ICC Raw Data'!W84="","",IF('ICC Raw Data'!W84=100,"O","L"))</f>
        <v/>
      </c>
      <c r="X84" s="17" t="str">
        <f>IF('ICC Raw Data'!X84="","",IF('ICC Raw Data'!X84=100,"O","L"))</f>
        <v/>
      </c>
      <c r="Y84" s="17" t="str">
        <f>IF('ICC Raw Data'!Y84="","",IF('ICC Raw Data'!Y84=100,"O","L"))</f>
        <v/>
      </c>
      <c r="Z84" s="17" t="str">
        <f>IF('ICC Raw Data'!Z84="","",IF('ICC Raw Data'!Z84=100,"O","L"))</f>
        <v/>
      </c>
      <c r="AA84" s="17" t="str">
        <f>IF('ICC Raw Data'!AA84="","",IF('ICC Raw Data'!AA84=100,"O","L"))</f>
        <v/>
      </c>
      <c r="AB84" s="17" t="str">
        <f>IF('ICC Raw Data'!AB84="","",IF('ICC Raw Data'!AB84=100,"O","L"))</f>
        <v/>
      </c>
      <c r="AC84" s="17" t="str">
        <f>IF('ICC Raw Data'!AC84="","",IF('ICC Raw Data'!AC84=100,"O","L"))</f>
        <v/>
      </c>
      <c r="AD84" s="17" t="str">
        <f>IF('ICC Raw Data'!AD84="","",IF('ICC Raw Data'!AD84=100,"O","L"))</f>
        <v/>
      </c>
      <c r="AE84" s="17" t="str">
        <f>IF('ICC Raw Data'!AE84="","",IF('ICC Raw Data'!AE84=100,"O","L"))</f>
        <v/>
      </c>
      <c r="AF84" s="17" t="str">
        <f>IF('ICC Raw Data'!AF84="","",IF('ICC Raw Data'!AF84=100,"O","L"))</f>
        <v/>
      </c>
      <c r="AG84" s="17" t="str">
        <f>IF('ICC Raw Data'!AG84="","",IF('ICC Raw Data'!AG84=100,"O","L"))</f>
        <v/>
      </c>
      <c r="AH84" s="17" t="str">
        <f>IF('ICC Raw Data'!AH84="","",IF('ICC Raw Data'!AH84=100,"O","L"))</f>
        <v/>
      </c>
    </row>
    <row r="85" spans="1:34" ht="15.6">
      <c r="A85" s="11">
        <v>8590</v>
      </c>
      <c r="B85" s="12" t="s">
        <v>116</v>
      </c>
      <c r="C85" s="13">
        <v>29</v>
      </c>
      <c r="D85" s="14">
        <f t="shared" si="1"/>
        <v>1</v>
      </c>
      <c r="E85" s="15">
        <f>'ICC Raw Data'!E85</f>
        <v>5</v>
      </c>
      <c r="F85" s="16">
        <v>5</v>
      </c>
      <c r="G85" s="16">
        <f>'ICC Raw Data'!G85</f>
        <v>100</v>
      </c>
      <c r="H85" s="17" t="str">
        <f>IF('ICC Raw Data'!H85="","",IF('ICC Raw Data'!H85=100,"O","L"))</f>
        <v>L</v>
      </c>
      <c r="I85" s="17" t="str">
        <f>IF('ICC Raw Data'!I85="","",IF('ICC Raw Data'!I85=100,"O","L"))</f>
        <v>L</v>
      </c>
      <c r="J85" s="17" t="str">
        <f>IF('ICC Raw Data'!J85="","",IF('ICC Raw Data'!J85=100,"O","L"))</f>
        <v/>
      </c>
      <c r="K85" s="17" t="str">
        <f>IF('ICC Raw Data'!K85="","",IF('ICC Raw Data'!K85=100,"O","L"))</f>
        <v/>
      </c>
      <c r="L85" s="17" t="str">
        <f>IF('ICC Raw Data'!L85="","",IF('ICC Raw Data'!L85=100,"O","L"))</f>
        <v>L</v>
      </c>
      <c r="M85" s="17" t="str">
        <f>IF('ICC Raw Data'!M85="","",IF('ICC Raw Data'!M85=100,"O","L"))</f>
        <v/>
      </c>
      <c r="N85" s="17" t="str">
        <f>IF('ICC Raw Data'!N85="","",IF('ICC Raw Data'!N85=100,"O","L"))</f>
        <v/>
      </c>
      <c r="O85" s="17" t="str">
        <f>IF('ICC Raw Data'!O85="","",IF('ICC Raw Data'!O85=100,"O","L"))</f>
        <v/>
      </c>
      <c r="P85" s="17" t="str">
        <f>IF('ICC Raw Data'!P85="","",IF('ICC Raw Data'!P85=100,"O","L"))</f>
        <v/>
      </c>
      <c r="Q85" s="17" t="str">
        <f>IF('ICC Raw Data'!Q85="","",IF('ICC Raw Data'!Q85=100,"O","L"))</f>
        <v/>
      </c>
      <c r="R85" s="17" t="str">
        <f>IF('ICC Raw Data'!R85="","",IF('ICC Raw Data'!R85=100,"O","L"))</f>
        <v/>
      </c>
      <c r="S85" s="17" t="str">
        <f>IF('ICC Raw Data'!S85="","",IF('ICC Raw Data'!S85=100,"O","L"))</f>
        <v/>
      </c>
      <c r="T85" s="17" t="str">
        <f>IF('ICC Raw Data'!T85="","",IF('ICC Raw Data'!T85=100,"O","L"))</f>
        <v/>
      </c>
      <c r="U85" s="17" t="str">
        <f>IF('ICC Raw Data'!U85="","",IF('ICC Raw Data'!U85=100,"O","L"))</f>
        <v/>
      </c>
      <c r="V85" s="17" t="str">
        <f>IF('ICC Raw Data'!V85="","",IF('ICC Raw Data'!V85=100,"O","L"))</f>
        <v/>
      </c>
      <c r="W85" s="17" t="str">
        <f>IF('ICC Raw Data'!W85="","",IF('ICC Raw Data'!W85=100,"O","L"))</f>
        <v/>
      </c>
      <c r="X85" s="17" t="str">
        <f>IF('ICC Raw Data'!X85="","",IF('ICC Raw Data'!X85=100,"O","L"))</f>
        <v/>
      </c>
      <c r="Y85" s="17" t="str">
        <f>IF('ICC Raw Data'!Y85="","",IF('ICC Raw Data'!Y85=100,"O","L"))</f>
        <v/>
      </c>
      <c r="Z85" s="17" t="str">
        <f>IF('ICC Raw Data'!Z85="","",IF('ICC Raw Data'!Z85=100,"O","L"))</f>
        <v/>
      </c>
      <c r="AA85" s="17" t="str">
        <f>IF('ICC Raw Data'!AA85="","",IF('ICC Raw Data'!AA85=100,"O","L"))</f>
        <v/>
      </c>
      <c r="AB85" s="17" t="str">
        <f>IF('ICC Raw Data'!AB85="","",IF('ICC Raw Data'!AB85=100,"O","L"))</f>
        <v/>
      </c>
      <c r="AC85" s="17" t="str">
        <f>IF('ICC Raw Data'!AC85="","",IF('ICC Raw Data'!AC85=100,"O","L"))</f>
        <v/>
      </c>
      <c r="AD85" s="17" t="str">
        <f>IF('ICC Raw Data'!AD85="","",IF('ICC Raw Data'!AD85=100,"O","L"))</f>
        <v/>
      </c>
      <c r="AE85" s="17" t="str">
        <f>IF('ICC Raw Data'!AE85="","",IF('ICC Raw Data'!AE85=100,"O","L"))</f>
        <v/>
      </c>
      <c r="AF85" s="17" t="str">
        <f>IF('ICC Raw Data'!AF85="","",IF('ICC Raw Data'!AF85=100,"O","L"))</f>
        <v/>
      </c>
      <c r="AG85" s="17" t="str">
        <f>IF('ICC Raw Data'!AG85="","",IF('ICC Raw Data'!AG85=100,"O","L"))</f>
        <v/>
      </c>
      <c r="AH85" s="17" t="str">
        <f>IF('ICC Raw Data'!AH85="","",IF('ICC Raw Data'!AH85=100,"O","L"))</f>
        <v/>
      </c>
    </row>
    <row r="86" spans="1:34" ht="15.6">
      <c r="A86" s="11">
        <v>8625</v>
      </c>
      <c r="B86" s="12" t="s">
        <v>117</v>
      </c>
      <c r="C86" s="13">
        <v>37</v>
      </c>
      <c r="D86" s="14">
        <f t="shared" si="1"/>
        <v>0.1111111111111111</v>
      </c>
      <c r="E86" s="15">
        <f>'ICC Raw Data'!E86</f>
        <v>1</v>
      </c>
      <c r="F86" s="16">
        <v>9</v>
      </c>
      <c r="G86" s="16" t="str">
        <f>'ICC Raw Data'!G86</f>
        <v/>
      </c>
      <c r="H86" s="17" t="str">
        <f>IF('ICC Raw Data'!H86="","",IF('ICC Raw Data'!H86=100,"O","L"))</f>
        <v>O</v>
      </c>
      <c r="I86" s="17" t="str">
        <f>IF('ICC Raw Data'!I86="","",IF('ICC Raw Data'!I86=100,"O","L"))</f>
        <v>L</v>
      </c>
      <c r="J86" s="17" t="str">
        <f>IF('ICC Raw Data'!J86="","",IF('ICC Raw Data'!J86=100,"O","L"))</f>
        <v>O</v>
      </c>
      <c r="K86" s="17" t="str">
        <f>IF('ICC Raw Data'!K86="","",IF('ICC Raw Data'!K86=100,"O","L"))</f>
        <v>O</v>
      </c>
      <c r="L86" s="17" t="str">
        <f>IF('ICC Raw Data'!L86="","",IF('ICC Raw Data'!L86=100,"O","L"))</f>
        <v>O</v>
      </c>
      <c r="M86" s="17" t="str">
        <f>IF('ICC Raw Data'!M86="","",IF('ICC Raw Data'!M86=100,"O","L"))</f>
        <v/>
      </c>
      <c r="N86" s="17" t="str">
        <f>IF('ICC Raw Data'!N86="","",IF('ICC Raw Data'!N86=100,"O","L"))</f>
        <v/>
      </c>
      <c r="O86" s="17" t="str">
        <f>IF('ICC Raw Data'!O86="","",IF('ICC Raw Data'!O86=100,"O","L"))</f>
        <v/>
      </c>
      <c r="P86" s="17" t="str">
        <f>IF('ICC Raw Data'!P86="","",IF('ICC Raw Data'!P86=100,"O","L"))</f>
        <v/>
      </c>
      <c r="Q86" s="17" t="str">
        <f>IF('ICC Raw Data'!Q86="","",IF('ICC Raw Data'!Q86=100,"O","L"))</f>
        <v/>
      </c>
      <c r="R86" s="17" t="str">
        <f>IF('ICC Raw Data'!R86="","",IF('ICC Raw Data'!R86=100,"O","L"))</f>
        <v/>
      </c>
      <c r="S86" s="17" t="str">
        <f>IF('ICC Raw Data'!S86="","",IF('ICC Raw Data'!S86=100,"O","L"))</f>
        <v/>
      </c>
      <c r="T86" s="17" t="str">
        <f>IF('ICC Raw Data'!T86="","",IF('ICC Raw Data'!T86=100,"O","L"))</f>
        <v/>
      </c>
      <c r="U86" s="17" t="str">
        <f>IF('ICC Raw Data'!U86="","",IF('ICC Raw Data'!U86=100,"O","L"))</f>
        <v/>
      </c>
      <c r="V86" s="17" t="str">
        <f>IF('ICC Raw Data'!V86="","",IF('ICC Raw Data'!V86=100,"O","L"))</f>
        <v/>
      </c>
      <c r="W86" s="17" t="str">
        <f>IF('ICC Raw Data'!W86="","",IF('ICC Raw Data'!W86=100,"O","L"))</f>
        <v/>
      </c>
      <c r="X86" s="17" t="str">
        <f>IF('ICC Raw Data'!X86="","",IF('ICC Raw Data'!X86=100,"O","L"))</f>
        <v/>
      </c>
      <c r="Y86" s="17" t="str">
        <f>IF('ICC Raw Data'!Y86="","",IF('ICC Raw Data'!Y86=100,"O","L"))</f>
        <v/>
      </c>
      <c r="Z86" s="17" t="str">
        <f>IF('ICC Raw Data'!Z86="","",IF('ICC Raw Data'!Z86=100,"O","L"))</f>
        <v/>
      </c>
      <c r="AA86" s="17" t="str">
        <f>IF('ICC Raw Data'!AA86="","",IF('ICC Raw Data'!AA86=100,"O","L"))</f>
        <v/>
      </c>
      <c r="AB86" s="17" t="str">
        <f>IF('ICC Raw Data'!AB86="","",IF('ICC Raw Data'!AB86=100,"O","L"))</f>
        <v/>
      </c>
      <c r="AC86" s="17" t="str">
        <f>IF('ICC Raw Data'!AC86="","",IF('ICC Raw Data'!AC86=100,"O","L"))</f>
        <v/>
      </c>
      <c r="AD86" s="17" t="str">
        <f>IF('ICC Raw Data'!AD86="","",IF('ICC Raw Data'!AD86=100,"O","L"))</f>
        <v/>
      </c>
      <c r="AE86" s="17" t="str">
        <f>IF('ICC Raw Data'!AE86="","",IF('ICC Raw Data'!AE86=100,"O","L"))</f>
        <v/>
      </c>
      <c r="AF86" s="17" t="str">
        <f>IF('ICC Raw Data'!AF86="","",IF('ICC Raw Data'!AF86=100,"O","L"))</f>
        <v/>
      </c>
      <c r="AG86" s="17" t="str">
        <f>IF('ICC Raw Data'!AG86="","",IF('ICC Raw Data'!AG86=100,"O","L"))</f>
        <v/>
      </c>
      <c r="AH86" s="17" t="str">
        <f>IF('ICC Raw Data'!AH86="","",IF('ICC Raw Data'!AH86=100,"O","L"))</f>
        <v/>
      </c>
    </row>
    <row r="87" spans="1:34" ht="15.6">
      <c r="A87" s="11">
        <v>8889</v>
      </c>
      <c r="B87" s="12" t="s">
        <v>118</v>
      </c>
      <c r="C87" s="13">
        <v>37</v>
      </c>
      <c r="D87" s="14">
        <f t="shared" si="1"/>
        <v>0</v>
      </c>
      <c r="E87" s="15">
        <f>'ICC Raw Data'!E87</f>
        <v>0</v>
      </c>
      <c r="F87" s="16">
        <v>5</v>
      </c>
      <c r="G87" s="16" t="str">
        <f>'ICC Raw Data'!G87</f>
        <v/>
      </c>
      <c r="H87" s="17" t="str">
        <f>IF('ICC Raw Data'!H87="","",IF('ICC Raw Data'!H87=100,"O","L"))</f>
        <v>O</v>
      </c>
      <c r="I87" s="17" t="str">
        <f>IF('ICC Raw Data'!I87="","",IF('ICC Raw Data'!I87=100,"O","L"))</f>
        <v>L</v>
      </c>
      <c r="J87" s="17" t="str">
        <f>IF('ICC Raw Data'!J87="","",IF('ICC Raw Data'!J87=100,"O","L"))</f>
        <v>O</v>
      </c>
      <c r="K87" s="17" t="str">
        <f>IF('ICC Raw Data'!K87="","",IF('ICC Raw Data'!K87=100,"O","L"))</f>
        <v>O</v>
      </c>
      <c r="L87" s="17" t="str">
        <f>IF('ICC Raw Data'!L87="","",IF('ICC Raw Data'!L87=100,"O","L"))</f>
        <v>O</v>
      </c>
      <c r="M87" s="17" t="str">
        <f>IF('ICC Raw Data'!M87="","",IF('ICC Raw Data'!M87=100,"O","L"))</f>
        <v/>
      </c>
      <c r="N87" s="17" t="str">
        <f>IF('ICC Raw Data'!N87="","",IF('ICC Raw Data'!N87=100,"O","L"))</f>
        <v/>
      </c>
      <c r="O87" s="17" t="str">
        <f>IF('ICC Raw Data'!O87="","",IF('ICC Raw Data'!O87=100,"O","L"))</f>
        <v/>
      </c>
      <c r="P87" s="17" t="str">
        <f>IF('ICC Raw Data'!P87="","",IF('ICC Raw Data'!P87=100,"O","L"))</f>
        <v/>
      </c>
      <c r="Q87" s="17" t="str">
        <f>IF('ICC Raw Data'!Q87="","",IF('ICC Raw Data'!Q87=100,"O","L"))</f>
        <v/>
      </c>
      <c r="R87" s="17" t="str">
        <f>IF('ICC Raw Data'!R87="","",IF('ICC Raw Data'!R87=100,"O","L"))</f>
        <v/>
      </c>
      <c r="S87" s="17" t="str">
        <f>IF('ICC Raw Data'!S87="","",IF('ICC Raw Data'!S87=100,"O","L"))</f>
        <v/>
      </c>
      <c r="T87" s="17" t="str">
        <f>IF('ICC Raw Data'!T87="","",IF('ICC Raw Data'!T87=100,"O","L"))</f>
        <v/>
      </c>
      <c r="U87" s="17" t="str">
        <f>IF('ICC Raw Data'!U87="","",IF('ICC Raw Data'!U87=100,"O","L"))</f>
        <v/>
      </c>
      <c r="V87" s="17" t="str">
        <f>IF('ICC Raw Data'!V87="","",IF('ICC Raw Data'!V87=100,"O","L"))</f>
        <v/>
      </c>
      <c r="W87" s="17" t="str">
        <f>IF('ICC Raw Data'!W87="","",IF('ICC Raw Data'!W87=100,"O","L"))</f>
        <v/>
      </c>
      <c r="X87" s="17" t="str">
        <f>IF('ICC Raw Data'!X87="","",IF('ICC Raw Data'!X87=100,"O","L"))</f>
        <v/>
      </c>
      <c r="Y87" s="17" t="str">
        <f>IF('ICC Raw Data'!Y87="","",IF('ICC Raw Data'!Y87=100,"O","L"))</f>
        <v/>
      </c>
      <c r="Z87" s="17" t="str">
        <f>IF('ICC Raw Data'!Z87="","",IF('ICC Raw Data'!Z87=100,"O","L"))</f>
        <v/>
      </c>
      <c r="AA87" s="17" t="str">
        <f>IF('ICC Raw Data'!AA87="","",IF('ICC Raw Data'!AA87=100,"O","L"))</f>
        <v/>
      </c>
      <c r="AB87" s="17" t="str">
        <f>IF('ICC Raw Data'!AB87="","",IF('ICC Raw Data'!AB87=100,"O","L"))</f>
        <v/>
      </c>
      <c r="AC87" s="17" t="str">
        <f>IF('ICC Raw Data'!AC87="","",IF('ICC Raw Data'!AC87=100,"O","L"))</f>
        <v/>
      </c>
      <c r="AD87" s="17" t="str">
        <f>IF('ICC Raw Data'!AD87="","",IF('ICC Raw Data'!AD87=100,"O","L"))</f>
        <v/>
      </c>
      <c r="AE87" s="17" t="str">
        <f>IF('ICC Raw Data'!AE87="","",IF('ICC Raw Data'!AE87=100,"O","L"))</f>
        <v/>
      </c>
      <c r="AF87" s="17" t="str">
        <f>IF('ICC Raw Data'!AF87="","",IF('ICC Raw Data'!AF87=100,"O","L"))</f>
        <v/>
      </c>
      <c r="AG87" s="17" t="str">
        <f>IF('ICC Raw Data'!AG87="","",IF('ICC Raw Data'!AG87=100,"O","L"))</f>
        <v/>
      </c>
      <c r="AH87" s="17" t="str">
        <f>IF('ICC Raw Data'!AH87="","",IF('ICC Raw Data'!AH87=100,"O","L"))</f>
        <v/>
      </c>
    </row>
    <row r="88" spans="1:34" ht="15.6">
      <c r="A88" s="11">
        <v>8986</v>
      </c>
      <c r="B88" s="12" t="s">
        <v>119</v>
      </c>
      <c r="C88" s="13">
        <v>18</v>
      </c>
      <c r="D88" s="14">
        <f t="shared" si="1"/>
        <v>0</v>
      </c>
      <c r="E88" s="15">
        <f>'ICC Raw Data'!E88</f>
        <v>0</v>
      </c>
      <c r="F88" s="16">
        <v>6</v>
      </c>
      <c r="G88" s="16" t="str">
        <f>'ICC Raw Data'!G88</f>
        <v/>
      </c>
      <c r="H88" s="17" t="str">
        <f>IF('ICC Raw Data'!H88="","",IF('ICC Raw Data'!H88=100,"O","L"))</f>
        <v/>
      </c>
      <c r="I88" s="17" t="str">
        <f>IF('ICC Raw Data'!I88="","",IF('ICC Raw Data'!I88=100,"O","L"))</f>
        <v/>
      </c>
      <c r="J88" s="17" t="str">
        <f>IF('ICC Raw Data'!J88="","",IF('ICC Raw Data'!J88=100,"O","L"))</f>
        <v/>
      </c>
      <c r="K88" s="17" t="str">
        <f>IF('ICC Raw Data'!K88="","",IF('ICC Raw Data'!K88=100,"O","L"))</f>
        <v>O</v>
      </c>
      <c r="L88" s="17" t="str">
        <f>IF('ICC Raw Data'!L88="","",IF('ICC Raw Data'!L88=100,"O","L"))</f>
        <v>O</v>
      </c>
      <c r="M88" s="17" t="str">
        <f>IF('ICC Raw Data'!M88="","",IF('ICC Raw Data'!M88=100,"O","L"))</f>
        <v/>
      </c>
      <c r="N88" s="17" t="str">
        <f>IF('ICC Raw Data'!N88="","",IF('ICC Raw Data'!N88=100,"O","L"))</f>
        <v/>
      </c>
      <c r="O88" s="17" t="str">
        <f>IF('ICC Raw Data'!O88="","",IF('ICC Raw Data'!O88=100,"O","L"))</f>
        <v/>
      </c>
      <c r="P88" s="17" t="str">
        <f>IF('ICC Raw Data'!P88="","",IF('ICC Raw Data'!P88=100,"O","L"))</f>
        <v/>
      </c>
      <c r="Q88" s="17" t="str">
        <f>IF('ICC Raw Data'!Q88="","",IF('ICC Raw Data'!Q88=100,"O","L"))</f>
        <v/>
      </c>
      <c r="R88" s="17" t="str">
        <f>IF('ICC Raw Data'!R88="","",IF('ICC Raw Data'!R88=100,"O","L"))</f>
        <v/>
      </c>
      <c r="S88" s="17" t="str">
        <f>IF('ICC Raw Data'!S88="","",IF('ICC Raw Data'!S88=100,"O","L"))</f>
        <v/>
      </c>
      <c r="T88" s="17" t="str">
        <f>IF('ICC Raw Data'!T88="","",IF('ICC Raw Data'!T88=100,"O","L"))</f>
        <v/>
      </c>
      <c r="U88" s="17" t="str">
        <f>IF('ICC Raw Data'!U88="","",IF('ICC Raw Data'!U88=100,"O","L"))</f>
        <v/>
      </c>
      <c r="V88" s="17" t="str">
        <f>IF('ICC Raw Data'!V88="","",IF('ICC Raw Data'!V88=100,"O","L"))</f>
        <v/>
      </c>
      <c r="W88" s="17" t="str">
        <f>IF('ICC Raw Data'!W88="","",IF('ICC Raw Data'!W88=100,"O","L"))</f>
        <v/>
      </c>
      <c r="X88" s="17" t="str">
        <f>IF('ICC Raw Data'!X88="","",IF('ICC Raw Data'!X88=100,"O","L"))</f>
        <v/>
      </c>
      <c r="Y88" s="17" t="str">
        <f>IF('ICC Raw Data'!Y88="","",IF('ICC Raw Data'!Y88=100,"O","L"))</f>
        <v/>
      </c>
      <c r="Z88" s="17" t="str">
        <f>IF('ICC Raw Data'!Z88="","",IF('ICC Raw Data'!Z88=100,"O","L"))</f>
        <v/>
      </c>
      <c r="AA88" s="17" t="str">
        <f>IF('ICC Raw Data'!AA88="","",IF('ICC Raw Data'!AA88=100,"O","L"))</f>
        <v/>
      </c>
      <c r="AB88" s="17" t="str">
        <f>IF('ICC Raw Data'!AB88="","",IF('ICC Raw Data'!AB88=100,"O","L"))</f>
        <v/>
      </c>
      <c r="AC88" s="17" t="str">
        <f>IF('ICC Raw Data'!AC88="","",IF('ICC Raw Data'!AC88=100,"O","L"))</f>
        <v/>
      </c>
      <c r="AD88" s="17" t="str">
        <f>IF('ICC Raw Data'!AD88="","",IF('ICC Raw Data'!AD88=100,"O","L"))</f>
        <v/>
      </c>
      <c r="AE88" s="17" t="str">
        <f>IF('ICC Raw Data'!AE88="","",IF('ICC Raw Data'!AE88=100,"O","L"))</f>
        <v/>
      </c>
      <c r="AF88" s="17" t="str">
        <f>IF('ICC Raw Data'!AF88="","",IF('ICC Raw Data'!AF88=100,"O","L"))</f>
        <v/>
      </c>
      <c r="AG88" s="17" t="str">
        <f>IF('ICC Raw Data'!AG88="","",IF('ICC Raw Data'!AG88=100,"O","L"))</f>
        <v/>
      </c>
      <c r="AH88" s="17" t="str">
        <f>IF('ICC Raw Data'!AH88="","",IF('ICC Raw Data'!AH88=100,"O","L"))</f>
        <v/>
      </c>
    </row>
    <row r="89" spans="1:34" ht="15.6">
      <c r="A89" s="11">
        <v>9264</v>
      </c>
      <c r="B89" s="12" t="s">
        <v>120</v>
      </c>
      <c r="C89" s="13">
        <v>19</v>
      </c>
      <c r="D89" s="14">
        <f t="shared" si="1"/>
        <v>6.6666666666666666E-2</v>
      </c>
      <c r="E89" s="15">
        <f>'ICC Raw Data'!E89</f>
        <v>1</v>
      </c>
      <c r="F89" s="16">
        <v>15</v>
      </c>
      <c r="G89" s="16" t="str">
        <f>'ICC Raw Data'!G89</f>
        <v/>
      </c>
      <c r="H89" s="17" t="str">
        <f>IF('ICC Raw Data'!H89="","",IF('ICC Raw Data'!H89=100,"O","L"))</f>
        <v>O</v>
      </c>
      <c r="I89" s="17" t="str">
        <f>IF('ICC Raw Data'!I89="","",IF('ICC Raw Data'!I89=100,"O","L"))</f>
        <v>O</v>
      </c>
      <c r="J89" s="17" t="str">
        <f>IF('ICC Raw Data'!J89="","",IF('ICC Raw Data'!J89=100,"O","L"))</f>
        <v/>
      </c>
      <c r="K89" s="17" t="str">
        <f>IF('ICC Raw Data'!K89="","",IF('ICC Raw Data'!K89=100,"O","L"))</f>
        <v>O</v>
      </c>
      <c r="L89" s="17" t="str">
        <f>IF('ICC Raw Data'!L89="","",IF('ICC Raw Data'!L89=100,"O","L"))</f>
        <v>O</v>
      </c>
      <c r="M89" s="17" t="str">
        <f>IF('ICC Raw Data'!M89="","",IF('ICC Raw Data'!M89=100,"O","L"))</f>
        <v/>
      </c>
      <c r="N89" s="17" t="str">
        <f>IF('ICC Raw Data'!N89="","",IF('ICC Raw Data'!N89=100,"O","L"))</f>
        <v/>
      </c>
      <c r="O89" s="17" t="str">
        <f>IF('ICC Raw Data'!O89="","",IF('ICC Raw Data'!O89=100,"O","L"))</f>
        <v/>
      </c>
      <c r="P89" s="17" t="str">
        <f>IF('ICC Raw Data'!P89="","",IF('ICC Raw Data'!P89=100,"O","L"))</f>
        <v/>
      </c>
      <c r="Q89" s="17" t="str">
        <f>IF('ICC Raw Data'!Q89="","",IF('ICC Raw Data'!Q89=100,"O","L"))</f>
        <v/>
      </c>
      <c r="R89" s="17" t="str">
        <f>IF('ICC Raw Data'!R89="","",IF('ICC Raw Data'!R89=100,"O","L"))</f>
        <v/>
      </c>
      <c r="S89" s="17" t="str">
        <f>IF('ICC Raw Data'!S89="","",IF('ICC Raw Data'!S89=100,"O","L"))</f>
        <v/>
      </c>
      <c r="T89" s="17" t="str">
        <f>IF('ICC Raw Data'!T89="","",IF('ICC Raw Data'!T89=100,"O","L"))</f>
        <v/>
      </c>
      <c r="U89" s="17" t="str">
        <f>IF('ICC Raw Data'!U89="","",IF('ICC Raw Data'!U89=100,"O","L"))</f>
        <v/>
      </c>
      <c r="V89" s="17" t="str">
        <f>IF('ICC Raw Data'!V89="","",IF('ICC Raw Data'!V89=100,"O","L"))</f>
        <v/>
      </c>
      <c r="W89" s="17" t="str">
        <f>IF('ICC Raw Data'!W89="","",IF('ICC Raw Data'!W89=100,"O","L"))</f>
        <v/>
      </c>
      <c r="X89" s="17" t="str">
        <f>IF('ICC Raw Data'!X89="","",IF('ICC Raw Data'!X89=100,"O","L"))</f>
        <v/>
      </c>
      <c r="Y89" s="17" t="str">
        <f>IF('ICC Raw Data'!Y89="","",IF('ICC Raw Data'!Y89=100,"O","L"))</f>
        <v/>
      </c>
      <c r="Z89" s="17" t="str">
        <f>IF('ICC Raw Data'!Z89="","",IF('ICC Raw Data'!Z89=100,"O","L"))</f>
        <v/>
      </c>
      <c r="AA89" s="17" t="str">
        <f>IF('ICC Raw Data'!AA89="","",IF('ICC Raw Data'!AA89=100,"O","L"))</f>
        <v/>
      </c>
      <c r="AB89" s="17" t="str">
        <f>IF('ICC Raw Data'!AB89="","",IF('ICC Raw Data'!AB89=100,"O","L"))</f>
        <v/>
      </c>
      <c r="AC89" s="17" t="str">
        <f>IF('ICC Raw Data'!AC89="","",IF('ICC Raw Data'!AC89=100,"O","L"))</f>
        <v/>
      </c>
      <c r="AD89" s="17" t="str">
        <f>IF('ICC Raw Data'!AD89="","",IF('ICC Raw Data'!AD89=100,"O","L"))</f>
        <v/>
      </c>
      <c r="AE89" s="17" t="str">
        <f>IF('ICC Raw Data'!AE89="","",IF('ICC Raw Data'!AE89=100,"O","L"))</f>
        <v/>
      </c>
      <c r="AF89" s="17" t="str">
        <f>IF('ICC Raw Data'!AF89="","",IF('ICC Raw Data'!AF89=100,"O","L"))</f>
        <v/>
      </c>
      <c r="AG89" s="17" t="str">
        <f>IF('ICC Raw Data'!AG89="","",IF('ICC Raw Data'!AG89=100,"O","L"))</f>
        <v/>
      </c>
      <c r="AH89" s="17" t="str">
        <f>IF('ICC Raw Data'!AH89="","",IF('ICC Raw Data'!AH89=100,"O","L"))</f>
        <v/>
      </c>
    </row>
    <row r="90" spans="1:34" ht="15.6">
      <c r="A90" s="11">
        <v>9518</v>
      </c>
      <c r="B90" s="12" t="s">
        <v>121</v>
      </c>
      <c r="C90" s="13">
        <v>6</v>
      </c>
      <c r="D90" s="14">
        <f t="shared" si="1"/>
        <v>0.2</v>
      </c>
      <c r="E90" s="15">
        <f>'ICC Raw Data'!E90</f>
        <v>3</v>
      </c>
      <c r="F90" s="16">
        <v>15</v>
      </c>
      <c r="G90" s="16" t="str">
        <f>'ICC Raw Data'!G90</f>
        <v/>
      </c>
      <c r="H90" s="17" t="str">
        <f>IF('ICC Raw Data'!H90="","",IF('ICC Raw Data'!H90=100,"O","L"))</f>
        <v>O</v>
      </c>
      <c r="I90" s="17" t="str">
        <f>IF('ICC Raw Data'!I90="","",IF('ICC Raw Data'!I90=100,"O","L"))</f>
        <v>O</v>
      </c>
      <c r="J90" s="17" t="str">
        <f>IF('ICC Raw Data'!J90="","",IF('ICC Raw Data'!J90=100,"O","L"))</f>
        <v>L</v>
      </c>
      <c r="K90" s="17" t="str">
        <f>IF('ICC Raw Data'!K90="","",IF('ICC Raw Data'!K90=100,"O","L"))</f>
        <v>O</v>
      </c>
      <c r="L90" s="17" t="str">
        <f>IF('ICC Raw Data'!L90="","",IF('ICC Raw Data'!L90=100,"O","L"))</f>
        <v>O</v>
      </c>
      <c r="M90" s="17" t="str">
        <f>IF('ICC Raw Data'!M90="","",IF('ICC Raw Data'!M90=100,"O","L"))</f>
        <v>O</v>
      </c>
      <c r="N90" s="17" t="str">
        <f>IF('ICC Raw Data'!N90="","",IF('ICC Raw Data'!N90=100,"O","L"))</f>
        <v/>
      </c>
      <c r="O90" s="17" t="str">
        <f>IF('ICC Raw Data'!O90="","",IF('ICC Raw Data'!O90=100,"O","L"))</f>
        <v/>
      </c>
      <c r="P90" s="17" t="str">
        <f>IF('ICC Raw Data'!P90="","",IF('ICC Raw Data'!P90=100,"O","L"))</f>
        <v/>
      </c>
      <c r="Q90" s="17" t="str">
        <f>IF('ICC Raw Data'!Q90="","",IF('ICC Raw Data'!Q90=100,"O","L"))</f>
        <v/>
      </c>
      <c r="R90" s="17" t="str">
        <f>IF('ICC Raw Data'!R90="","",IF('ICC Raw Data'!R90=100,"O","L"))</f>
        <v/>
      </c>
      <c r="S90" s="17" t="str">
        <f>IF('ICC Raw Data'!S90="","",IF('ICC Raw Data'!S90=100,"O","L"))</f>
        <v/>
      </c>
      <c r="T90" s="17" t="str">
        <f>IF('ICC Raw Data'!T90="","",IF('ICC Raw Data'!T90=100,"O","L"))</f>
        <v/>
      </c>
      <c r="U90" s="17" t="str">
        <f>IF('ICC Raw Data'!U90="","",IF('ICC Raw Data'!U90=100,"O","L"))</f>
        <v/>
      </c>
      <c r="V90" s="17" t="str">
        <f>IF('ICC Raw Data'!V90="","",IF('ICC Raw Data'!V90=100,"O","L"))</f>
        <v/>
      </c>
      <c r="W90" s="17" t="str">
        <f>IF('ICC Raw Data'!W90="","",IF('ICC Raw Data'!W90=100,"O","L"))</f>
        <v/>
      </c>
      <c r="X90" s="17" t="str">
        <f>IF('ICC Raw Data'!X90="","",IF('ICC Raw Data'!X90=100,"O","L"))</f>
        <v/>
      </c>
      <c r="Y90" s="17" t="str">
        <f>IF('ICC Raw Data'!Y90="","",IF('ICC Raw Data'!Y90=100,"O","L"))</f>
        <v/>
      </c>
      <c r="Z90" s="17" t="str">
        <f>IF('ICC Raw Data'!Z90="","",IF('ICC Raw Data'!Z90=100,"O","L"))</f>
        <v/>
      </c>
      <c r="AA90" s="17" t="str">
        <f>IF('ICC Raw Data'!AA90="","",IF('ICC Raw Data'!AA90=100,"O","L"))</f>
        <v/>
      </c>
      <c r="AB90" s="17" t="str">
        <f>IF('ICC Raw Data'!AB90="","",IF('ICC Raw Data'!AB90=100,"O","L"))</f>
        <v/>
      </c>
      <c r="AC90" s="17" t="str">
        <f>IF('ICC Raw Data'!AC90="","",IF('ICC Raw Data'!AC90=100,"O","L"))</f>
        <v/>
      </c>
      <c r="AD90" s="17" t="str">
        <f>IF('ICC Raw Data'!AD90="","",IF('ICC Raw Data'!AD90=100,"O","L"))</f>
        <v/>
      </c>
      <c r="AE90" s="17" t="str">
        <f>IF('ICC Raw Data'!AE90="","",IF('ICC Raw Data'!AE90=100,"O","L"))</f>
        <v/>
      </c>
      <c r="AF90" s="17" t="str">
        <f>IF('ICC Raw Data'!AF90="","",IF('ICC Raw Data'!AF90=100,"O","L"))</f>
        <v/>
      </c>
      <c r="AG90" s="17" t="str">
        <f>IF('ICC Raw Data'!AG90="","",IF('ICC Raw Data'!AG90=100,"O","L"))</f>
        <v/>
      </c>
      <c r="AH90" s="17" t="str">
        <f>IF('ICC Raw Data'!AH90="","",IF('ICC Raw Data'!AH90=100,"O","L"))</f>
        <v/>
      </c>
    </row>
    <row r="91" spans="1:34" ht="15.6">
      <c r="A91" s="11">
        <v>9562</v>
      </c>
      <c r="B91" s="12" t="s">
        <v>122</v>
      </c>
      <c r="C91" s="13">
        <v>22</v>
      </c>
      <c r="D91" s="14">
        <f t="shared" si="1"/>
        <v>0</v>
      </c>
      <c r="E91" s="15">
        <f>'ICC Raw Data'!E91</f>
        <v>0</v>
      </c>
      <c r="F91" s="16">
        <v>10</v>
      </c>
      <c r="G91" s="16" t="str">
        <f>'ICC Raw Data'!G91</f>
        <v/>
      </c>
      <c r="H91" s="17" t="str">
        <f>IF('ICC Raw Data'!H91="","",IF('ICC Raw Data'!H91=100,"O","L"))</f>
        <v>O</v>
      </c>
      <c r="I91" s="17" t="str">
        <f>IF('ICC Raw Data'!I91="","",IF('ICC Raw Data'!I91=100,"O","L"))</f>
        <v>O</v>
      </c>
      <c r="J91" s="17" t="str">
        <f>IF('ICC Raw Data'!J91="","",IF('ICC Raw Data'!J91=100,"O","L"))</f>
        <v>O</v>
      </c>
      <c r="K91" s="17" t="str">
        <f>IF('ICC Raw Data'!K91="","",IF('ICC Raw Data'!K91=100,"O","L"))</f>
        <v>O</v>
      </c>
      <c r="L91" s="17" t="str">
        <f>IF('ICC Raw Data'!L91="","",IF('ICC Raw Data'!L91=100,"O","L"))</f>
        <v>O</v>
      </c>
      <c r="M91" s="17" t="str">
        <f>IF('ICC Raw Data'!M91="","",IF('ICC Raw Data'!M91=100,"O","L"))</f>
        <v/>
      </c>
      <c r="N91" s="17" t="str">
        <f>IF('ICC Raw Data'!N91="","",IF('ICC Raw Data'!N91=100,"O","L"))</f>
        <v/>
      </c>
      <c r="O91" s="17" t="str">
        <f>IF('ICC Raw Data'!O91="","",IF('ICC Raw Data'!O91=100,"O","L"))</f>
        <v/>
      </c>
      <c r="P91" s="17" t="str">
        <f>IF('ICC Raw Data'!P91="","",IF('ICC Raw Data'!P91=100,"O","L"))</f>
        <v/>
      </c>
      <c r="Q91" s="17" t="str">
        <f>IF('ICC Raw Data'!Q91="","",IF('ICC Raw Data'!Q91=100,"O","L"))</f>
        <v/>
      </c>
      <c r="R91" s="17" t="str">
        <f>IF('ICC Raw Data'!R91="","",IF('ICC Raw Data'!R91=100,"O","L"))</f>
        <v/>
      </c>
      <c r="S91" s="17" t="str">
        <f>IF('ICC Raw Data'!S91="","",IF('ICC Raw Data'!S91=100,"O","L"))</f>
        <v/>
      </c>
      <c r="T91" s="17" t="str">
        <f>IF('ICC Raw Data'!T91="","",IF('ICC Raw Data'!T91=100,"O","L"))</f>
        <v/>
      </c>
      <c r="U91" s="17" t="str">
        <f>IF('ICC Raw Data'!U91="","",IF('ICC Raw Data'!U91=100,"O","L"))</f>
        <v/>
      </c>
      <c r="V91" s="17" t="str">
        <f>IF('ICC Raw Data'!V91="","",IF('ICC Raw Data'!V91=100,"O","L"))</f>
        <v/>
      </c>
      <c r="W91" s="17" t="str">
        <f>IF('ICC Raw Data'!W91="","",IF('ICC Raw Data'!W91=100,"O","L"))</f>
        <v/>
      </c>
      <c r="X91" s="17" t="str">
        <f>IF('ICC Raw Data'!X91="","",IF('ICC Raw Data'!X91=100,"O","L"))</f>
        <v/>
      </c>
      <c r="Y91" s="17" t="str">
        <f>IF('ICC Raw Data'!Y91="","",IF('ICC Raw Data'!Y91=100,"O","L"))</f>
        <v/>
      </c>
      <c r="Z91" s="17" t="str">
        <f>IF('ICC Raw Data'!Z91="","",IF('ICC Raw Data'!Z91=100,"O","L"))</f>
        <v/>
      </c>
      <c r="AA91" s="17" t="str">
        <f>IF('ICC Raw Data'!AA91="","",IF('ICC Raw Data'!AA91=100,"O","L"))</f>
        <v/>
      </c>
      <c r="AB91" s="17" t="str">
        <f>IF('ICC Raw Data'!AB91="","",IF('ICC Raw Data'!AB91=100,"O","L"))</f>
        <v/>
      </c>
      <c r="AC91" s="17" t="str">
        <f>IF('ICC Raw Data'!AC91="","",IF('ICC Raw Data'!AC91=100,"O","L"))</f>
        <v/>
      </c>
      <c r="AD91" s="17" t="str">
        <f>IF('ICC Raw Data'!AD91="","",IF('ICC Raw Data'!AD91=100,"O","L"))</f>
        <v/>
      </c>
      <c r="AE91" s="17" t="str">
        <f>IF('ICC Raw Data'!AE91="","",IF('ICC Raw Data'!AE91=100,"O","L"))</f>
        <v/>
      </c>
      <c r="AF91" s="17" t="str">
        <f>IF('ICC Raw Data'!AF91="","",IF('ICC Raw Data'!AF91=100,"O","L"))</f>
        <v/>
      </c>
      <c r="AG91" s="17" t="str">
        <f>IF('ICC Raw Data'!AG91="","",IF('ICC Raw Data'!AG91=100,"O","L"))</f>
        <v/>
      </c>
      <c r="AH91" s="17" t="str">
        <f>IF('ICC Raw Data'!AH91="","",IF('ICC Raw Data'!AH91=100,"O","L"))</f>
        <v/>
      </c>
    </row>
    <row r="92" spans="1:34" ht="15.6">
      <c r="A92" s="11">
        <v>9563</v>
      </c>
      <c r="B92" s="12" t="s">
        <v>123</v>
      </c>
      <c r="C92" s="13">
        <v>33</v>
      </c>
      <c r="D92" s="14">
        <f t="shared" si="1"/>
        <v>0</v>
      </c>
      <c r="E92" s="15">
        <f>'ICC Raw Data'!E92</f>
        <v>0</v>
      </c>
      <c r="F92" s="16">
        <v>13</v>
      </c>
      <c r="G92" s="16" t="str">
        <f>'ICC Raw Data'!G92</f>
        <v/>
      </c>
      <c r="H92" s="17" t="str">
        <f>IF('ICC Raw Data'!H92="","",IF('ICC Raw Data'!H92=100,"O","L"))</f>
        <v>O</v>
      </c>
      <c r="I92" s="17" t="str">
        <f>IF('ICC Raw Data'!I92="","",IF('ICC Raw Data'!I92=100,"O","L"))</f>
        <v>O</v>
      </c>
      <c r="J92" s="17" t="str">
        <f>IF('ICC Raw Data'!J92="","",IF('ICC Raw Data'!J92=100,"O","L"))</f>
        <v>O</v>
      </c>
      <c r="K92" s="17" t="str">
        <f>IF('ICC Raw Data'!K92="","",IF('ICC Raw Data'!K92=100,"O","L"))</f>
        <v>L</v>
      </c>
      <c r="L92" s="17" t="str">
        <f>IF('ICC Raw Data'!L92="","",IF('ICC Raw Data'!L92=100,"O","L"))</f>
        <v>O</v>
      </c>
      <c r="M92" s="17" t="str">
        <f>IF('ICC Raw Data'!M92="","",IF('ICC Raw Data'!M92=100,"O","L"))</f>
        <v>O</v>
      </c>
      <c r="N92" s="17" t="str">
        <f>IF('ICC Raw Data'!N92="","",IF('ICC Raw Data'!N92=100,"O","L"))</f>
        <v/>
      </c>
      <c r="O92" s="17" t="str">
        <f>IF('ICC Raw Data'!O92="","",IF('ICC Raw Data'!O92=100,"O","L"))</f>
        <v/>
      </c>
      <c r="P92" s="17" t="str">
        <f>IF('ICC Raw Data'!P92="","",IF('ICC Raw Data'!P92=100,"O","L"))</f>
        <v/>
      </c>
      <c r="Q92" s="17" t="str">
        <f>IF('ICC Raw Data'!Q92="","",IF('ICC Raw Data'!Q92=100,"O","L"))</f>
        <v/>
      </c>
      <c r="R92" s="17" t="str">
        <f>IF('ICC Raw Data'!R92="","",IF('ICC Raw Data'!R92=100,"O","L"))</f>
        <v/>
      </c>
      <c r="S92" s="17" t="str">
        <f>IF('ICC Raw Data'!S92="","",IF('ICC Raw Data'!S92=100,"O","L"))</f>
        <v/>
      </c>
      <c r="T92" s="17" t="str">
        <f>IF('ICC Raw Data'!T92="","",IF('ICC Raw Data'!T92=100,"O","L"))</f>
        <v/>
      </c>
      <c r="U92" s="17" t="str">
        <f>IF('ICC Raw Data'!U92="","",IF('ICC Raw Data'!U92=100,"O","L"))</f>
        <v/>
      </c>
      <c r="V92" s="17" t="str">
        <f>IF('ICC Raw Data'!V92="","",IF('ICC Raw Data'!V92=100,"O","L"))</f>
        <v>O</v>
      </c>
      <c r="W92" s="17" t="str">
        <f>IF('ICC Raw Data'!W92="","",IF('ICC Raw Data'!W92=100,"O","L"))</f>
        <v/>
      </c>
      <c r="X92" s="17" t="str">
        <f>IF('ICC Raw Data'!X92="","",IF('ICC Raw Data'!X92=100,"O","L"))</f>
        <v/>
      </c>
      <c r="Y92" s="17" t="str">
        <f>IF('ICC Raw Data'!Y92="","",IF('ICC Raw Data'!Y92=100,"O","L"))</f>
        <v/>
      </c>
      <c r="Z92" s="17" t="str">
        <f>IF('ICC Raw Data'!Z92="","",IF('ICC Raw Data'!Z92=100,"O","L"))</f>
        <v/>
      </c>
      <c r="AA92" s="17" t="str">
        <f>IF('ICC Raw Data'!AA92="","",IF('ICC Raw Data'!AA92=100,"O","L"))</f>
        <v/>
      </c>
      <c r="AB92" s="17" t="str">
        <f>IF('ICC Raw Data'!AB92="","",IF('ICC Raw Data'!AB92=100,"O","L"))</f>
        <v/>
      </c>
      <c r="AC92" s="17" t="str">
        <f>IF('ICC Raw Data'!AC92="","",IF('ICC Raw Data'!AC92=100,"O","L"))</f>
        <v/>
      </c>
      <c r="AD92" s="17" t="str">
        <f>IF('ICC Raw Data'!AD92="","",IF('ICC Raw Data'!AD92=100,"O","L"))</f>
        <v/>
      </c>
      <c r="AE92" s="17" t="str">
        <f>IF('ICC Raw Data'!AE92="","",IF('ICC Raw Data'!AE92=100,"O","L"))</f>
        <v/>
      </c>
      <c r="AF92" s="17" t="str">
        <f>IF('ICC Raw Data'!AF92="","",IF('ICC Raw Data'!AF92=100,"O","L"))</f>
        <v/>
      </c>
      <c r="AG92" s="17" t="str">
        <f>IF('ICC Raw Data'!AG92="","",IF('ICC Raw Data'!AG92=100,"O","L"))</f>
        <v/>
      </c>
      <c r="AH92" s="17" t="str">
        <f>IF('ICC Raw Data'!AH92="","",IF('ICC Raw Data'!AH92=100,"O","L"))</f>
        <v/>
      </c>
    </row>
    <row r="93" spans="1:34" ht="15.6">
      <c r="A93" s="11">
        <v>9704</v>
      </c>
      <c r="B93" s="12" t="s">
        <v>124</v>
      </c>
      <c r="C93" s="13">
        <v>9</v>
      </c>
      <c r="D93" s="14">
        <f t="shared" si="1"/>
        <v>0.4</v>
      </c>
      <c r="E93" s="15">
        <f>'ICC Raw Data'!E93</f>
        <v>2</v>
      </c>
      <c r="F93" s="16">
        <v>5</v>
      </c>
      <c r="G93" s="16">
        <f>'ICC Raw Data'!G93</f>
        <v>25</v>
      </c>
      <c r="H93" s="17" t="str">
        <f>IF('ICC Raw Data'!H93="","",IF('ICC Raw Data'!H93=100,"O","L"))</f>
        <v>O</v>
      </c>
      <c r="I93" s="17" t="str">
        <f>IF('ICC Raw Data'!I93="","",IF('ICC Raw Data'!I93=100,"O","L"))</f>
        <v>O</v>
      </c>
      <c r="J93" s="17" t="str">
        <f>IF('ICC Raw Data'!J93="","",IF('ICC Raw Data'!J93=100,"O","L"))</f>
        <v>L</v>
      </c>
      <c r="K93" s="17" t="str">
        <f>IF('ICC Raw Data'!K93="","",IF('ICC Raw Data'!K93=100,"O","L"))</f>
        <v>O</v>
      </c>
      <c r="L93" s="17" t="str">
        <f>IF('ICC Raw Data'!L93="","",IF('ICC Raw Data'!L93=100,"O","L"))</f>
        <v>O</v>
      </c>
      <c r="M93" s="17" t="str">
        <f>IF('ICC Raw Data'!M93="","",IF('ICC Raw Data'!M93=100,"O","L"))</f>
        <v>O</v>
      </c>
      <c r="N93" s="17" t="str">
        <f>IF('ICC Raw Data'!N93="","",IF('ICC Raw Data'!N93=100,"O","L"))</f>
        <v/>
      </c>
      <c r="O93" s="17" t="str">
        <f>IF('ICC Raw Data'!O93="","",IF('ICC Raw Data'!O93=100,"O","L"))</f>
        <v/>
      </c>
      <c r="P93" s="17" t="str">
        <f>IF('ICC Raw Data'!P93="","",IF('ICC Raw Data'!P93=100,"O","L"))</f>
        <v/>
      </c>
      <c r="Q93" s="17" t="str">
        <f>IF('ICC Raw Data'!Q93="","",IF('ICC Raw Data'!Q93=100,"O","L"))</f>
        <v/>
      </c>
      <c r="R93" s="17" t="str">
        <f>IF('ICC Raw Data'!R93="","",IF('ICC Raw Data'!R93=100,"O","L"))</f>
        <v/>
      </c>
      <c r="S93" s="17" t="str">
        <f>IF('ICC Raw Data'!S93="","",IF('ICC Raw Data'!S93=100,"O","L"))</f>
        <v/>
      </c>
      <c r="T93" s="17" t="str">
        <f>IF('ICC Raw Data'!T93="","",IF('ICC Raw Data'!T93=100,"O","L"))</f>
        <v/>
      </c>
      <c r="U93" s="17" t="str">
        <f>IF('ICC Raw Data'!U93="","",IF('ICC Raw Data'!U93=100,"O","L"))</f>
        <v/>
      </c>
      <c r="V93" s="17" t="str">
        <f>IF('ICC Raw Data'!V93="","",IF('ICC Raw Data'!V93=100,"O","L"))</f>
        <v>O</v>
      </c>
      <c r="W93" s="17" t="str">
        <f>IF('ICC Raw Data'!W93="","",IF('ICC Raw Data'!W93=100,"O","L"))</f>
        <v>O</v>
      </c>
      <c r="X93" s="17" t="str">
        <f>IF('ICC Raw Data'!X93="","",IF('ICC Raw Data'!X93=100,"O","L"))</f>
        <v>O</v>
      </c>
      <c r="Y93" s="17" t="str">
        <f>IF('ICC Raw Data'!Y93="","",IF('ICC Raw Data'!Y93=100,"O","L"))</f>
        <v>O</v>
      </c>
      <c r="Z93" s="17" t="str">
        <f>IF('ICC Raw Data'!Z93="","",IF('ICC Raw Data'!Z93=100,"O","L"))</f>
        <v/>
      </c>
      <c r="AA93" s="17" t="str">
        <f>IF('ICC Raw Data'!AA93="","",IF('ICC Raw Data'!AA93=100,"O","L"))</f>
        <v/>
      </c>
      <c r="AB93" s="17" t="str">
        <f>IF('ICC Raw Data'!AB93="","",IF('ICC Raw Data'!AB93=100,"O","L"))</f>
        <v/>
      </c>
      <c r="AC93" s="17" t="str">
        <f>IF('ICC Raw Data'!AC93="","",IF('ICC Raw Data'!AC93=100,"O","L"))</f>
        <v/>
      </c>
      <c r="AD93" s="17" t="str">
        <f>IF('ICC Raw Data'!AD93="","",IF('ICC Raw Data'!AD93=100,"O","L"))</f>
        <v/>
      </c>
      <c r="AE93" s="17" t="str">
        <f>IF('ICC Raw Data'!AE93="","",IF('ICC Raw Data'!AE93=100,"O","L"))</f>
        <v/>
      </c>
      <c r="AF93" s="17" t="str">
        <f>IF('ICC Raw Data'!AF93="","",IF('ICC Raw Data'!AF93=100,"O","L"))</f>
        <v/>
      </c>
      <c r="AG93" s="17" t="str">
        <f>IF('ICC Raw Data'!AG93="","",IF('ICC Raw Data'!AG93=100,"O","L"))</f>
        <v/>
      </c>
      <c r="AH93" s="17" t="str">
        <f>IF('ICC Raw Data'!AH93="","",IF('ICC Raw Data'!AH93=100,"O","L"))</f>
        <v/>
      </c>
    </row>
    <row r="94" spans="1:34" ht="15.6">
      <c r="A94" s="11">
        <v>9771</v>
      </c>
      <c r="B94" s="12" t="s">
        <v>125</v>
      </c>
      <c r="C94" s="13">
        <v>3</v>
      </c>
      <c r="D94" s="14">
        <f t="shared" si="1"/>
        <v>0.66666666666666663</v>
      </c>
      <c r="E94" s="15">
        <f>'ICC Raw Data'!E94</f>
        <v>6</v>
      </c>
      <c r="F94" s="16">
        <v>9</v>
      </c>
      <c r="G94" s="16">
        <f>'ICC Raw Data'!G94</f>
        <v>50</v>
      </c>
      <c r="H94" s="17" t="str">
        <f>IF('ICC Raw Data'!H94="","",IF('ICC Raw Data'!H94=100,"O","L"))</f>
        <v>O</v>
      </c>
      <c r="I94" s="17" t="str">
        <f>IF('ICC Raw Data'!I94="","",IF('ICC Raw Data'!I94=100,"O","L"))</f>
        <v>O</v>
      </c>
      <c r="J94" s="17" t="str">
        <f>IF('ICC Raw Data'!J94="","",IF('ICC Raw Data'!J94=100,"O","L"))</f>
        <v>O</v>
      </c>
      <c r="K94" s="17" t="str">
        <f>IF('ICC Raw Data'!K94="","",IF('ICC Raw Data'!K94=100,"O","L"))</f>
        <v>O</v>
      </c>
      <c r="L94" s="17" t="str">
        <f>IF('ICC Raw Data'!L94="","",IF('ICC Raw Data'!L94=100,"O","L"))</f>
        <v>O</v>
      </c>
      <c r="M94" s="17" t="str">
        <f>IF('ICC Raw Data'!M94="","",IF('ICC Raw Data'!M94=100,"O","L"))</f>
        <v>O</v>
      </c>
      <c r="N94" s="17" t="str">
        <f>IF('ICC Raw Data'!N94="","",IF('ICC Raw Data'!N94=100,"O","L"))</f>
        <v/>
      </c>
      <c r="O94" s="17" t="str">
        <f>IF('ICC Raw Data'!O94="","",IF('ICC Raw Data'!O94=100,"O","L"))</f>
        <v/>
      </c>
      <c r="P94" s="17" t="str">
        <f>IF('ICC Raw Data'!P94="","",IF('ICC Raw Data'!P94=100,"O","L"))</f>
        <v/>
      </c>
      <c r="Q94" s="17" t="str">
        <f>IF('ICC Raw Data'!Q94="","",IF('ICC Raw Data'!Q94=100,"O","L"))</f>
        <v/>
      </c>
      <c r="R94" s="17" t="str">
        <f>IF('ICC Raw Data'!R94="","",IF('ICC Raw Data'!R94=100,"O","L"))</f>
        <v/>
      </c>
      <c r="S94" s="17" t="str">
        <f>IF('ICC Raw Data'!S94="","",IF('ICC Raw Data'!S94=100,"O","L"))</f>
        <v/>
      </c>
      <c r="T94" s="17" t="str">
        <f>IF('ICC Raw Data'!T94="","",IF('ICC Raw Data'!T94=100,"O","L"))</f>
        <v/>
      </c>
      <c r="U94" s="17" t="str">
        <f>IF('ICC Raw Data'!U94="","",IF('ICC Raw Data'!U94=100,"O","L"))</f>
        <v/>
      </c>
      <c r="V94" s="17" t="str">
        <f>IF('ICC Raw Data'!V94="","",IF('ICC Raw Data'!V94=100,"O","L"))</f>
        <v>O</v>
      </c>
      <c r="W94" s="17" t="str">
        <f>IF('ICC Raw Data'!W94="","",IF('ICC Raw Data'!W94=100,"O","L"))</f>
        <v>O</v>
      </c>
      <c r="X94" s="17" t="str">
        <f>IF('ICC Raw Data'!X94="","",IF('ICC Raw Data'!X94=100,"O","L"))</f>
        <v/>
      </c>
      <c r="Y94" s="17" t="str">
        <f>IF('ICC Raw Data'!Y94="","",IF('ICC Raw Data'!Y94=100,"O","L"))</f>
        <v/>
      </c>
      <c r="Z94" s="17" t="str">
        <f>IF('ICC Raw Data'!Z94="","",IF('ICC Raw Data'!Z94=100,"O","L"))</f>
        <v/>
      </c>
      <c r="AA94" s="17" t="str">
        <f>IF('ICC Raw Data'!AA94="","",IF('ICC Raw Data'!AA94=100,"O","L"))</f>
        <v/>
      </c>
      <c r="AB94" s="17" t="str">
        <f>IF('ICC Raw Data'!AB94="","",IF('ICC Raw Data'!AB94=100,"O","L"))</f>
        <v/>
      </c>
      <c r="AC94" s="17" t="str">
        <f>IF('ICC Raw Data'!AC94="","",IF('ICC Raw Data'!AC94=100,"O","L"))</f>
        <v/>
      </c>
      <c r="AD94" s="17" t="str">
        <f>IF('ICC Raw Data'!AD94="","",IF('ICC Raw Data'!AD94=100,"O","L"))</f>
        <v/>
      </c>
      <c r="AE94" s="17" t="str">
        <f>IF('ICC Raw Data'!AE94="","",IF('ICC Raw Data'!AE94=100,"O","L"))</f>
        <v/>
      </c>
      <c r="AF94" s="17" t="str">
        <f>IF('ICC Raw Data'!AF94="","",IF('ICC Raw Data'!AF94=100,"O","L"))</f>
        <v/>
      </c>
      <c r="AG94" s="17" t="str">
        <f>IF('ICC Raw Data'!AG94="","",IF('ICC Raw Data'!AG94=100,"O","L"))</f>
        <v/>
      </c>
      <c r="AH94" s="17" t="str">
        <f>IF('ICC Raw Data'!AH94="","",IF('ICC Raw Data'!AH94=100,"O","L"))</f>
        <v/>
      </c>
    </row>
    <row r="95" spans="1:34" ht="15.6">
      <c r="A95" s="11">
        <v>9898</v>
      </c>
      <c r="B95" s="12" t="s">
        <v>126</v>
      </c>
      <c r="C95" s="13">
        <v>14</v>
      </c>
      <c r="D95" s="14">
        <f t="shared" si="1"/>
        <v>0</v>
      </c>
      <c r="E95" s="15">
        <f>'ICC Raw Data'!E95</f>
        <v>0</v>
      </c>
      <c r="F95" s="16">
        <v>5</v>
      </c>
      <c r="G95" s="16" t="str">
        <f>'ICC Raw Data'!G95</f>
        <v/>
      </c>
      <c r="H95" s="17" t="str">
        <f>IF('ICC Raw Data'!H95="","",IF('ICC Raw Data'!H95=100,"O","L"))</f>
        <v>L</v>
      </c>
      <c r="I95" s="17" t="str">
        <f>IF('ICC Raw Data'!I95="","",IF('ICC Raw Data'!I95=100,"O","L"))</f>
        <v>L</v>
      </c>
      <c r="J95" s="17" t="str">
        <f>IF('ICC Raw Data'!J95="","",IF('ICC Raw Data'!J95=100,"O","L"))</f>
        <v/>
      </c>
      <c r="K95" s="17" t="str">
        <f>IF('ICC Raw Data'!K95="","",IF('ICC Raw Data'!K95=100,"O","L"))</f>
        <v>L</v>
      </c>
      <c r="L95" s="17" t="str">
        <f>IF('ICC Raw Data'!L95="","",IF('ICC Raw Data'!L95=100,"O","L"))</f>
        <v>O</v>
      </c>
      <c r="M95" s="17" t="str">
        <f>IF('ICC Raw Data'!M95="","",IF('ICC Raw Data'!M95=100,"O","L"))</f>
        <v/>
      </c>
      <c r="N95" s="17" t="str">
        <f>IF('ICC Raw Data'!N95="","",IF('ICC Raw Data'!N95=100,"O","L"))</f>
        <v/>
      </c>
      <c r="O95" s="17" t="str">
        <f>IF('ICC Raw Data'!O95="","",IF('ICC Raw Data'!O95=100,"O","L"))</f>
        <v/>
      </c>
      <c r="P95" s="17" t="str">
        <f>IF('ICC Raw Data'!P95="","",IF('ICC Raw Data'!P95=100,"O","L"))</f>
        <v/>
      </c>
      <c r="Q95" s="17" t="str">
        <f>IF('ICC Raw Data'!Q95="","",IF('ICC Raw Data'!Q95=100,"O","L"))</f>
        <v/>
      </c>
      <c r="R95" s="17" t="str">
        <f>IF('ICC Raw Data'!R95="","",IF('ICC Raw Data'!R95=100,"O","L"))</f>
        <v/>
      </c>
      <c r="S95" s="17" t="str">
        <f>IF('ICC Raw Data'!S95="","",IF('ICC Raw Data'!S95=100,"O","L"))</f>
        <v/>
      </c>
      <c r="T95" s="17" t="str">
        <f>IF('ICC Raw Data'!T95="","",IF('ICC Raw Data'!T95=100,"O","L"))</f>
        <v/>
      </c>
      <c r="U95" s="17" t="str">
        <f>IF('ICC Raw Data'!U95="","",IF('ICC Raw Data'!U95=100,"O","L"))</f>
        <v/>
      </c>
      <c r="V95" s="17" t="str">
        <f>IF('ICC Raw Data'!V95="","",IF('ICC Raw Data'!V95=100,"O","L"))</f>
        <v/>
      </c>
      <c r="W95" s="17" t="str">
        <f>IF('ICC Raw Data'!W95="","",IF('ICC Raw Data'!W95=100,"O","L"))</f>
        <v/>
      </c>
      <c r="X95" s="17" t="str">
        <f>IF('ICC Raw Data'!X95="","",IF('ICC Raw Data'!X95=100,"O","L"))</f>
        <v/>
      </c>
      <c r="Y95" s="17" t="str">
        <f>IF('ICC Raw Data'!Y95="","",IF('ICC Raw Data'!Y95=100,"O","L"))</f>
        <v/>
      </c>
      <c r="Z95" s="17" t="str">
        <f>IF('ICC Raw Data'!Z95="","",IF('ICC Raw Data'!Z95=100,"O","L"))</f>
        <v/>
      </c>
      <c r="AA95" s="17" t="str">
        <f>IF('ICC Raw Data'!AA95="","",IF('ICC Raw Data'!AA95=100,"O","L"))</f>
        <v/>
      </c>
      <c r="AB95" s="17" t="str">
        <f>IF('ICC Raw Data'!AB95="","",IF('ICC Raw Data'!AB95=100,"O","L"))</f>
        <v/>
      </c>
      <c r="AC95" s="17" t="str">
        <f>IF('ICC Raw Data'!AC95="","",IF('ICC Raw Data'!AC95=100,"O","L"))</f>
        <v/>
      </c>
      <c r="AD95" s="17" t="str">
        <f>IF('ICC Raw Data'!AD95="","",IF('ICC Raw Data'!AD95=100,"O","L"))</f>
        <v/>
      </c>
      <c r="AE95" s="17" t="str">
        <f>IF('ICC Raw Data'!AE95="","",IF('ICC Raw Data'!AE95=100,"O","L"))</f>
        <v/>
      </c>
      <c r="AF95" s="17" t="str">
        <f>IF('ICC Raw Data'!AF95="","",IF('ICC Raw Data'!AF95=100,"O","L"))</f>
        <v/>
      </c>
      <c r="AG95" s="17" t="str">
        <f>IF('ICC Raw Data'!AG95="","",IF('ICC Raw Data'!AG95=100,"O","L"))</f>
        <v/>
      </c>
      <c r="AH95" s="17" t="str">
        <f>IF('ICC Raw Data'!AH95="","",IF('ICC Raw Data'!AH95=100,"O","L"))</f>
        <v/>
      </c>
    </row>
    <row r="96" spans="1:34" ht="15.6">
      <c r="A96" s="11">
        <v>9918</v>
      </c>
      <c r="B96" s="12" t="s">
        <v>127</v>
      </c>
      <c r="C96" s="13">
        <v>3</v>
      </c>
      <c r="D96" s="14">
        <f t="shared" si="1"/>
        <v>0</v>
      </c>
      <c r="E96" s="15">
        <f>'ICC Raw Data'!E96</f>
        <v>0</v>
      </c>
      <c r="F96" s="16">
        <v>6</v>
      </c>
      <c r="G96" s="16" t="str">
        <f>'ICC Raw Data'!G96</f>
        <v/>
      </c>
      <c r="H96" s="17" t="str">
        <f>IF('ICC Raw Data'!H96="","",IF('ICC Raw Data'!H96=100,"O","L"))</f>
        <v>O</v>
      </c>
      <c r="I96" s="17" t="str">
        <f>IF('ICC Raw Data'!I96="","",IF('ICC Raw Data'!I96=100,"O","L"))</f>
        <v>O</v>
      </c>
      <c r="J96" s="17" t="str">
        <f>IF('ICC Raw Data'!J96="","",IF('ICC Raw Data'!J96=100,"O","L"))</f>
        <v>O</v>
      </c>
      <c r="K96" s="17" t="str">
        <f>IF('ICC Raw Data'!K96="","",IF('ICC Raw Data'!K96=100,"O","L"))</f>
        <v>O</v>
      </c>
      <c r="L96" s="17" t="str">
        <f>IF('ICC Raw Data'!L96="","",IF('ICC Raw Data'!L96=100,"O","L"))</f>
        <v>O</v>
      </c>
      <c r="M96" s="17" t="str">
        <f>IF('ICC Raw Data'!M96="","",IF('ICC Raw Data'!M96=100,"O","L"))</f>
        <v/>
      </c>
      <c r="N96" s="17" t="str">
        <f>IF('ICC Raw Data'!N96="","",IF('ICC Raw Data'!N96=100,"O","L"))</f>
        <v/>
      </c>
      <c r="O96" s="17" t="str">
        <f>IF('ICC Raw Data'!O96="","",IF('ICC Raw Data'!O96=100,"O","L"))</f>
        <v/>
      </c>
      <c r="P96" s="17" t="str">
        <f>IF('ICC Raw Data'!P96="","",IF('ICC Raw Data'!P96=100,"O","L"))</f>
        <v/>
      </c>
      <c r="Q96" s="17" t="str">
        <f>IF('ICC Raw Data'!Q96="","",IF('ICC Raw Data'!Q96=100,"O","L"))</f>
        <v/>
      </c>
      <c r="R96" s="17" t="str">
        <f>IF('ICC Raw Data'!R96="","",IF('ICC Raw Data'!R96=100,"O","L"))</f>
        <v/>
      </c>
      <c r="S96" s="17" t="str">
        <f>IF('ICC Raw Data'!S96="","",IF('ICC Raw Data'!S96=100,"O","L"))</f>
        <v/>
      </c>
      <c r="T96" s="17" t="str">
        <f>IF('ICC Raw Data'!T96="","",IF('ICC Raw Data'!T96=100,"O","L"))</f>
        <v/>
      </c>
      <c r="U96" s="17" t="str">
        <f>IF('ICC Raw Data'!U96="","",IF('ICC Raw Data'!U96=100,"O","L"))</f>
        <v/>
      </c>
      <c r="V96" s="17" t="str">
        <f>IF('ICC Raw Data'!V96="","",IF('ICC Raw Data'!V96=100,"O","L"))</f>
        <v/>
      </c>
      <c r="W96" s="17" t="str">
        <f>IF('ICC Raw Data'!W96="","",IF('ICC Raw Data'!W96=100,"O","L"))</f>
        <v/>
      </c>
      <c r="X96" s="17" t="str">
        <f>IF('ICC Raw Data'!X96="","",IF('ICC Raw Data'!X96=100,"O","L"))</f>
        <v/>
      </c>
      <c r="Y96" s="17" t="str">
        <f>IF('ICC Raw Data'!Y96="","",IF('ICC Raw Data'!Y96=100,"O","L"))</f>
        <v/>
      </c>
      <c r="Z96" s="17" t="str">
        <f>IF('ICC Raw Data'!Z96="","",IF('ICC Raw Data'!Z96=100,"O","L"))</f>
        <v/>
      </c>
      <c r="AA96" s="17" t="str">
        <f>IF('ICC Raw Data'!AA96="","",IF('ICC Raw Data'!AA96=100,"O","L"))</f>
        <v/>
      </c>
      <c r="AB96" s="17" t="str">
        <f>IF('ICC Raw Data'!AB96="","",IF('ICC Raw Data'!AB96=100,"O","L"))</f>
        <v/>
      </c>
      <c r="AC96" s="17" t="str">
        <f>IF('ICC Raw Data'!AC96="","",IF('ICC Raw Data'!AC96=100,"O","L"))</f>
        <v/>
      </c>
      <c r="AD96" s="17" t="str">
        <f>IF('ICC Raw Data'!AD96="","",IF('ICC Raw Data'!AD96=100,"O","L"))</f>
        <v/>
      </c>
      <c r="AE96" s="17" t="str">
        <f>IF('ICC Raw Data'!AE96="","",IF('ICC Raw Data'!AE96=100,"O","L"))</f>
        <v/>
      </c>
      <c r="AF96" s="17" t="str">
        <f>IF('ICC Raw Data'!AF96="","",IF('ICC Raw Data'!AF96=100,"O","L"))</f>
        <v/>
      </c>
      <c r="AG96" s="17" t="str">
        <f>IF('ICC Raw Data'!AG96="","",IF('ICC Raw Data'!AG96=100,"O","L"))</f>
        <v/>
      </c>
      <c r="AH96" s="17" t="str">
        <f>IF('ICC Raw Data'!AH96="","",IF('ICC Raw Data'!AH96=100,"O","L"))</f>
        <v/>
      </c>
    </row>
    <row r="97" spans="1:34" ht="15.6">
      <c r="A97" s="11">
        <v>9939</v>
      </c>
      <c r="B97" s="12" t="s">
        <v>128</v>
      </c>
      <c r="C97" s="13">
        <v>15</v>
      </c>
      <c r="D97" s="14">
        <f t="shared" si="1"/>
        <v>0</v>
      </c>
      <c r="E97" s="15">
        <f>'ICC Raw Data'!E97</f>
        <v>0</v>
      </c>
      <c r="F97" s="16">
        <v>5</v>
      </c>
      <c r="G97" s="16" t="str">
        <f>'ICC Raw Data'!G97</f>
        <v/>
      </c>
      <c r="H97" s="17" t="str">
        <f>IF('ICC Raw Data'!H97="","",IF('ICC Raw Data'!H97=100,"O","L"))</f>
        <v>L</v>
      </c>
      <c r="I97" s="17" t="str">
        <f>IF('ICC Raw Data'!I97="","",IF('ICC Raw Data'!I97=100,"O","L"))</f>
        <v>L</v>
      </c>
      <c r="J97" s="17" t="str">
        <f>IF('ICC Raw Data'!J97="","",IF('ICC Raw Data'!J97=100,"O","L"))</f>
        <v/>
      </c>
      <c r="K97" s="17" t="str">
        <f>IF('ICC Raw Data'!K97="","",IF('ICC Raw Data'!K97=100,"O","L"))</f>
        <v>O</v>
      </c>
      <c r="L97" s="17" t="str">
        <f>IF('ICC Raw Data'!L97="","",IF('ICC Raw Data'!L97=100,"O","L"))</f>
        <v>O</v>
      </c>
      <c r="M97" s="17" t="str">
        <f>IF('ICC Raw Data'!M97="","",IF('ICC Raw Data'!M97=100,"O","L"))</f>
        <v/>
      </c>
      <c r="N97" s="17" t="str">
        <f>IF('ICC Raw Data'!N97="","",IF('ICC Raw Data'!N97=100,"O","L"))</f>
        <v/>
      </c>
      <c r="O97" s="17" t="str">
        <f>IF('ICC Raw Data'!O97="","",IF('ICC Raw Data'!O97=100,"O","L"))</f>
        <v/>
      </c>
      <c r="P97" s="17" t="str">
        <f>IF('ICC Raw Data'!P97="","",IF('ICC Raw Data'!P97=100,"O","L"))</f>
        <v/>
      </c>
      <c r="Q97" s="17" t="str">
        <f>IF('ICC Raw Data'!Q97="","",IF('ICC Raw Data'!Q97=100,"O","L"))</f>
        <v/>
      </c>
      <c r="R97" s="17" t="str">
        <f>IF('ICC Raw Data'!R97="","",IF('ICC Raw Data'!R97=100,"O","L"))</f>
        <v/>
      </c>
      <c r="S97" s="17" t="str">
        <f>IF('ICC Raw Data'!S97="","",IF('ICC Raw Data'!S97=100,"O","L"))</f>
        <v/>
      </c>
      <c r="T97" s="17" t="str">
        <f>IF('ICC Raw Data'!T97="","",IF('ICC Raw Data'!T97=100,"O","L"))</f>
        <v/>
      </c>
      <c r="U97" s="17" t="str">
        <f>IF('ICC Raw Data'!U97="","",IF('ICC Raw Data'!U97=100,"O","L"))</f>
        <v/>
      </c>
      <c r="V97" s="17" t="str">
        <f>IF('ICC Raw Data'!V97="","",IF('ICC Raw Data'!V97=100,"O","L"))</f>
        <v/>
      </c>
      <c r="W97" s="17" t="str">
        <f>IF('ICC Raw Data'!W97="","",IF('ICC Raw Data'!W97=100,"O","L"))</f>
        <v/>
      </c>
      <c r="X97" s="17" t="str">
        <f>IF('ICC Raw Data'!X97="","",IF('ICC Raw Data'!X97=100,"O","L"))</f>
        <v/>
      </c>
      <c r="Y97" s="17" t="str">
        <f>IF('ICC Raw Data'!Y97="","",IF('ICC Raw Data'!Y97=100,"O","L"))</f>
        <v/>
      </c>
      <c r="Z97" s="17" t="str">
        <f>IF('ICC Raw Data'!Z97="","",IF('ICC Raw Data'!Z97=100,"O","L"))</f>
        <v/>
      </c>
      <c r="AA97" s="17" t="str">
        <f>IF('ICC Raw Data'!AA97="","",IF('ICC Raw Data'!AA97=100,"O","L"))</f>
        <v/>
      </c>
      <c r="AB97" s="17" t="str">
        <f>IF('ICC Raw Data'!AB97="","",IF('ICC Raw Data'!AB97=100,"O","L"))</f>
        <v/>
      </c>
      <c r="AC97" s="17" t="str">
        <f>IF('ICC Raw Data'!AC97="","",IF('ICC Raw Data'!AC97=100,"O","L"))</f>
        <v/>
      </c>
      <c r="AD97" s="17" t="str">
        <f>IF('ICC Raw Data'!AD97="","",IF('ICC Raw Data'!AD97=100,"O","L"))</f>
        <v/>
      </c>
      <c r="AE97" s="17" t="str">
        <f>IF('ICC Raw Data'!AE97="","",IF('ICC Raw Data'!AE97=100,"O","L"))</f>
        <v/>
      </c>
      <c r="AF97" s="17" t="str">
        <f>IF('ICC Raw Data'!AF97="","",IF('ICC Raw Data'!AF97=100,"O","L"))</f>
        <v/>
      </c>
      <c r="AG97" s="17" t="str">
        <f>IF('ICC Raw Data'!AG97="","",IF('ICC Raw Data'!AG97=100,"O","L"))</f>
        <v/>
      </c>
      <c r="AH97" s="17" t="str">
        <f>IF('ICC Raw Data'!AH97="","",IF('ICC Raw Data'!AH97=100,"O","L"))</f>
        <v/>
      </c>
    </row>
    <row r="98" spans="1:34" ht="15.6">
      <c r="A98" s="11">
        <v>10000</v>
      </c>
      <c r="B98" s="12" t="s">
        <v>129</v>
      </c>
      <c r="C98" s="13">
        <v>7</v>
      </c>
      <c r="D98" s="14">
        <f t="shared" si="1"/>
        <v>0</v>
      </c>
      <c r="E98" s="15">
        <f>'ICC Raw Data'!E98</f>
        <v>0</v>
      </c>
      <c r="F98" s="16">
        <v>5</v>
      </c>
      <c r="G98" s="16" t="str">
        <f>'ICC Raw Data'!G98</f>
        <v/>
      </c>
      <c r="H98" s="17" t="str">
        <f>IF('ICC Raw Data'!H98="","",IF('ICC Raw Data'!H98=100,"O","L"))</f>
        <v>L</v>
      </c>
      <c r="I98" s="17" t="str">
        <f>IF('ICC Raw Data'!I98="","",IF('ICC Raw Data'!I98=100,"O","L"))</f>
        <v>L</v>
      </c>
      <c r="J98" s="17" t="str">
        <f>IF('ICC Raw Data'!J98="","",IF('ICC Raw Data'!J98=100,"O","L"))</f>
        <v>O</v>
      </c>
      <c r="K98" s="17" t="str">
        <f>IF('ICC Raw Data'!K98="","",IF('ICC Raw Data'!K98=100,"O","L"))</f>
        <v>L</v>
      </c>
      <c r="L98" s="17" t="str">
        <f>IF('ICC Raw Data'!L98="","",IF('ICC Raw Data'!L98=100,"O","L"))</f>
        <v>O</v>
      </c>
      <c r="M98" s="17" t="str">
        <f>IF('ICC Raw Data'!M98="","",IF('ICC Raw Data'!M98=100,"O","L"))</f>
        <v/>
      </c>
      <c r="N98" s="17" t="str">
        <f>IF('ICC Raw Data'!N98="","",IF('ICC Raw Data'!N98=100,"O","L"))</f>
        <v/>
      </c>
      <c r="O98" s="17" t="str">
        <f>IF('ICC Raw Data'!O98="","",IF('ICC Raw Data'!O98=100,"O","L"))</f>
        <v/>
      </c>
      <c r="P98" s="17" t="str">
        <f>IF('ICC Raw Data'!P98="","",IF('ICC Raw Data'!P98=100,"O","L"))</f>
        <v/>
      </c>
      <c r="Q98" s="17" t="str">
        <f>IF('ICC Raw Data'!Q98="","",IF('ICC Raw Data'!Q98=100,"O","L"))</f>
        <v/>
      </c>
      <c r="R98" s="17" t="str">
        <f>IF('ICC Raw Data'!R98="","",IF('ICC Raw Data'!R98=100,"O","L"))</f>
        <v/>
      </c>
      <c r="S98" s="17" t="str">
        <f>IF('ICC Raw Data'!S98="","",IF('ICC Raw Data'!S98=100,"O","L"))</f>
        <v/>
      </c>
      <c r="T98" s="17" t="str">
        <f>IF('ICC Raw Data'!T98="","",IF('ICC Raw Data'!T98=100,"O","L"))</f>
        <v/>
      </c>
      <c r="U98" s="17" t="str">
        <f>IF('ICC Raw Data'!U98="","",IF('ICC Raw Data'!U98=100,"O","L"))</f>
        <v/>
      </c>
      <c r="V98" s="17" t="str">
        <f>IF('ICC Raw Data'!V98="","",IF('ICC Raw Data'!V98=100,"O","L"))</f>
        <v/>
      </c>
      <c r="W98" s="17" t="str">
        <f>IF('ICC Raw Data'!W98="","",IF('ICC Raw Data'!W98=100,"O","L"))</f>
        <v/>
      </c>
      <c r="X98" s="17" t="str">
        <f>IF('ICC Raw Data'!X98="","",IF('ICC Raw Data'!X98=100,"O","L"))</f>
        <v/>
      </c>
      <c r="Y98" s="17" t="str">
        <f>IF('ICC Raw Data'!Y98="","",IF('ICC Raw Data'!Y98=100,"O","L"))</f>
        <v/>
      </c>
      <c r="Z98" s="17" t="str">
        <f>IF('ICC Raw Data'!Z98="","",IF('ICC Raw Data'!Z98=100,"O","L"))</f>
        <v/>
      </c>
      <c r="AA98" s="17" t="str">
        <f>IF('ICC Raw Data'!AA98="","",IF('ICC Raw Data'!AA98=100,"O","L"))</f>
        <v/>
      </c>
      <c r="AB98" s="17" t="str">
        <f>IF('ICC Raw Data'!AB98="","",IF('ICC Raw Data'!AB98=100,"O","L"))</f>
        <v/>
      </c>
      <c r="AC98" s="17" t="str">
        <f>IF('ICC Raw Data'!AC98="","",IF('ICC Raw Data'!AC98=100,"O","L"))</f>
        <v/>
      </c>
      <c r="AD98" s="17" t="str">
        <f>IF('ICC Raw Data'!AD98="","",IF('ICC Raw Data'!AD98=100,"O","L"))</f>
        <v/>
      </c>
      <c r="AE98" s="17" t="str">
        <f>IF('ICC Raw Data'!AE98="","",IF('ICC Raw Data'!AE98=100,"O","L"))</f>
        <v/>
      </c>
      <c r="AF98" s="17" t="str">
        <f>IF('ICC Raw Data'!AF98="","",IF('ICC Raw Data'!AF98=100,"O","L"))</f>
        <v/>
      </c>
      <c r="AG98" s="17" t="str">
        <f>IF('ICC Raw Data'!AG98="","",IF('ICC Raw Data'!AG98=100,"O","L"))</f>
        <v/>
      </c>
      <c r="AH98" s="17" t="str">
        <f>IF('ICC Raw Data'!AH98="","",IF('ICC Raw Data'!AH98=100,"O","L"))</f>
        <v/>
      </c>
    </row>
    <row r="99" spans="1:34" ht="15.6">
      <c r="A99" s="11">
        <v>10047</v>
      </c>
      <c r="B99" s="12" t="s">
        <v>130</v>
      </c>
      <c r="C99" s="13">
        <v>4</v>
      </c>
      <c r="D99" s="14">
        <f t="shared" si="1"/>
        <v>0.6</v>
      </c>
      <c r="E99" s="15">
        <f>'ICC Raw Data'!E99</f>
        <v>9</v>
      </c>
      <c r="F99" s="16">
        <v>15</v>
      </c>
      <c r="G99" s="16">
        <f>'ICC Raw Data'!G99</f>
        <v>50</v>
      </c>
      <c r="H99" s="17" t="str">
        <f>IF('ICC Raw Data'!H99="","",IF('ICC Raw Data'!H99=100,"O","L"))</f>
        <v>O</v>
      </c>
      <c r="I99" s="17" t="str">
        <f>IF('ICC Raw Data'!I99="","",IF('ICC Raw Data'!I99=100,"O","L"))</f>
        <v>O</v>
      </c>
      <c r="J99" s="17" t="str">
        <f>IF('ICC Raw Data'!J99="","",IF('ICC Raw Data'!J99=100,"O","L"))</f>
        <v>O</v>
      </c>
      <c r="K99" s="17" t="str">
        <f>IF('ICC Raw Data'!K99="","",IF('ICC Raw Data'!K99=100,"O","L"))</f>
        <v>O</v>
      </c>
      <c r="L99" s="17" t="str">
        <f>IF('ICC Raw Data'!L99="","",IF('ICC Raw Data'!L99=100,"O","L"))</f>
        <v>O</v>
      </c>
      <c r="M99" s="17" t="str">
        <f>IF('ICC Raw Data'!M99="","",IF('ICC Raw Data'!M99=100,"O","L"))</f>
        <v>O</v>
      </c>
      <c r="N99" s="17" t="str">
        <f>IF('ICC Raw Data'!N99="","",IF('ICC Raw Data'!N99=100,"O","L"))</f>
        <v/>
      </c>
      <c r="O99" s="17" t="str">
        <f>IF('ICC Raw Data'!O99="","",IF('ICC Raw Data'!O99=100,"O","L"))</f>
        <v/>
      </c>
      <c r="P99" s="17" t="str">
        <f>IF('ICC Raw Data'!P99="","",IF('ICC Raw Data'!P99=100,"O","L"))</f>
        <v/>
      </c>
      <c r="Q99" s="17" t="str">
        <f>IF('ICC Raw Data'!Q99="","",IF('ICC Raw Data'!Q99=100,"O","L"))</f>
        <v/>
      </c>
      <c r="R99" s="17" t="str">
        <f>IF('ICC Raw Data'!R99="","",IF('ICC Raw Data'!R99=100,"O","L"))</f>
        <v/>
      </c>
      <c r="S99" s="17" t="str">
        <f>IF('ICC Raw Data'!S99="","",IF('ICC Raw Data'!S99=100,"O","L"))</f>
        <v/>
      </c>
      <c r="T99" s="17" t="str">
        <f>IF('ICC Raw Data'!T99="","",IF('ICC Raw Data'!T99=100,"O","L"))</f>
        <v/>
      </c>
      <c r="U99" s="17" t="str">
        <f>IF('ICC Raw Data'!U99="","",IF('ICC Raw Data'!U99=100,"O","L"))</f>
        <v/>
      </c>
      <c r="V99" s="17" t="str">
        <f>IF('ICC Raw Data'!V99="","",IF('ICC Raw Data'!V99=100,"O","L"))</f>
        <v>O</v>
      </c>
      <c r="W99" s="17" t="str">
        <f>IF('ICC Raw Data'!W99="","",IF('ICC Raw Data'!W99=100,"O","L"))</f>
        <v>O</v>
      </c>
      <c r="X99" s="17" t="str">
        <f>IF('ICC Raw Data'!X99="","",IF('ICC Raw Data'!X99=100,"O","L"))</f>
        <v>O</v>
      </c>
      <c r="Y99" s="17" t="str">
        <f>IF('ICC Raw Data'!Y99="","",IF('ICC Raw Data'!Y99=100,"O","L"))</f>
        <v>O</v>
      </c>
      <c r="Z99" s="17" t="str">
        <f>IF('ICC Raw Data'!Z99="","",IF('ICC Raw Data'!Z99=100,"O","L"))</f>
        <v/>
      </c>
      <c r="AA99" s="17" t="str">
        <f>IF('ICC Raw Data'!AA99="","",IF('ICC Raw Data'!AA99=100,"O","L"))</f>
        <v/>
      </c>
      <c r="AB99" s="17" t="str">
        <f>IF('ICC Raw Data'!AB99="","",IF('ICC Raw Data'!AB99=100,"O","L"))</f>
        <v/>
      </c>
      <c r="AC99" s="17" t="str">
        <f>IF('ICC Raw Data'!AC99="","",IF('ICC Raw Data'!AC99=100,"O","L"))</f>
        <v/>
      </c>
      <c r="AD99" s="17" t="str">
        <f>IF('ICC Raw Data'!AD99="","",IF('ICC Raw Data'!AD99=100,"O","L"))</f>
        <v/>
      </c>
      <c r="AE99" s="17" t="str">
        <f>IF('ICC Raw Data'!AE99="","",IF('ICC Raw Data'!AE99=100,"O","L"))</f>
        <v/>
      </c>
      <c r="AF99" s="17" t="str">
        <f>IF('ICC Raw Data'!AF99="","",IF('ICC Raw Data'!AF99=100,"O","L"))</f>
        <v/>
      </c>
      <c r="AG99" s="17" t="str">
        <f>IF('ICC Raw Data'!AG99="","",IF('ICC Raw Data'!AG99=100,"O","L"))</f>
        <v/>
      </c>
      <c r="AH99" s="17" t="str">
        <f>IF('ICC Raw Data'!AH99="","",IF('ICC Raw Data'!AH99=100,"O","L"))</f>
        <v/>
      </c>
    </row>
    <row r="100" spans="1:34" ht="15.6">
      <c r="A100" s="11">
        <v>10108</v>
      </c>
      <c r="B100" s="12" t="s">
        <v>131</v>
      </c>
      <c r="C100" s="13">
        <v>2</v>
      </c>
      <c r="D100" s="14">
        <f t="shared" si="1"/>
        <v>6.6666666666666666E-2</v>
      </c>
      <c r="E100" s="15">
        <f>'ICC Raw Data'!E100</f>
        <v>1</v>
      </c>
      <c r="F100" s="16">
        <v>15</v>
      </c>
      <c r="G100" s="16" t="str">
        <f>'ICC Raw Data'!G100</f>
        <v/>
      </c>
      <c r="H100" s="17" t="str">
        <f>IF('ICC Raw Data'!H100="","",IF('ICC Raw Data'!H100=100,"O","L"))</f>
        <v>O</v>
      </c>
      <c r="I100" s="17" t="str">
        <f>IF('ICC Raw Data'!I100="","",IF('ICC Raw Data'!I100=100,"O","L"))</f>
        <v>L</v>
      </c>
      <c r="J100" s="17" t="str">
        <f>IF('ICC Raw Data'!J100="","",IF('ICC Raw Data'!J100=100,"O","L"))</f>
        <v/>
      </c>
      <c r="K100" s="17" t="str">
        <f>IF('ICC Raw Data'!K100="","",IF('ICC Raw Data'!K100=100,"O","L"))</f>
        <v>O</v>
      </c>
      <c r="L100" s="17" t="str">
        <f>IF('ICC Raw Data'!L100="","",IF('ICC Raw Data'!L100=100,"O","L"))</f>
        <v>O</v>
      </c>
      <c r="M100" s="17" t="str">
        <f>IF('ICC Raw Data'!M100="","",IF('ICC Raw Data'!M100=100,"O","L"))</f>
        <v>O</v>
      </c>
      <c r="N100" s="17" t="str">
        <f>IF('ICC Raw Data'!N100="","",IF('ICC Raw Data'!N100=100,"O","L"))</f>
        <v/>
      </c>
      <c r="O100" s="17" t="str">
        <f>IF('ICC Raw Data'!O100="","",IF('ICC Raw Data'!O100=100,"O","L"))</f>
        <v/>
      </c>
      <c r="P100" s="17" t="str">
        <f>IF('ICC Raw Data'!P100="","",IF('ICC Raw Data'!P100=100,"O","L"))</f>
        <v/>
      </c>
      <c r="Q100" s="17" t="str">
        <f>IF('ICC Raw Data'!Q100="","",IF('ICC Raw Data'!Q100=100,"O","L"))</f>
        <v/>
      </c>
      <c r="R100" s="17" t="str">
        <f>IF('ICC Raw Data'!R100="","",IF('ICC Raw Data'!R100=100,"O","L"))</f>
        <v/>
      </c>
      <c r="S100" s="17" t="str">
        <f>IF('ICC Raw Data'!S100="","",IF('ICC Raw Data'!S100=100,"O","L"))</f>
        <v/>
      </c>
      <c r="T100" s="17" t="str">
        <f>IF('ICC Raw Data'!T100="","",IF('ICC Raw Data'!T100=100,"O","L"))</f>
        <v/>
      </c>
      <c r="U100" s="17" t="str">
        <f>IF('ICC Raw Data'!U100="","",IF('ICC Raw Data'!U100=100,"O","L"))</f>
        <v/>
      </c>
      <c r="V100" s="17" t="str">
        <f>IF('ICC Raw Data'!V100="","",IF('ICC Raw Data'!V100=100,"O","L"))</f>
        <v/>
      </c>
      <c r="W100" s="17" t="str">
        <f>IF('ICC Raw Data'!W100="","",IF('ICC Raw Data'!W100=100,"O","L"))</f>
        <v/>
      </c>
      <c r="X100" s="17" t="str">
        <f>IF('ICC Raw Data'!X100="","",IF('ICC Raw Data'!X100=100,"O","L"))</f>
        <v/>
      </c>
      <c r="Y100" s="17" t="str">
        <f>IF('ICC Raw Data'!Y100="","",IF('ICC Raw Data'!Y100=100,"O","L"))</f>
        <v/>
      </c>
      <c r="Z100" s="17" t="str">
        <f>IF('ICC Raw Data'!Z100="","",IF('ICC Raw Data'!Z100=100,"O","L"))</f>
        <v/>
      </c>
      <c r="AA100" s="17" t="str">
        <f>IF('ICC Raw Data'!AA100="","",IF('ICC Raw Data'!AA100=100,"O","L"))</f>
        <v/>
      </c>
      <c r="AB100" s="17" t="str">
        <f>IF('ICC Raw Data'!AB100="","",IF('ICC Raw Data'!AB100=100,"O","L"))</f>
        <v/>
      </c>
      <c r="AC100" s="17" t="str">
        <f>IF('ICC Raw Data'!AC100="","",IF('ICC Raw Data'!AC100=100,"O","L"))</f>
        <v/>
      </c>
      <c r="AD100" s="17" t="str">
        <f>IF('ICC Raw Data'!AD100="","",IF('ICC Raw Data'!AD100=100,"O","L"))</f>
        <v/>
      </c>
      <c r="AE100" s="17" t="str">
        <f>IF('ICC Raw Data'!AE100="","",IF('ICC Raw Data'!AE100=100,"O","L"))</f>
        <v/>
      </c>
      <c r="AF100" s="17" t="str">
        <f>IF('ICC Raw Data'!AF100="","",IF('ICC Raw Data'!AF100=100,"O","L"))</f>
        <v/>
      </c>
      <c r="AG100" s="17" t="str">
        <f>IF('ICC Raw Data'!AG100="","",IF('ICC Raw Data'!AG100=100,"O","L"))</f>
        <v/>
      </c>
      <c r="AH100" s="17" t="str">
        <f>IF('ICC Raw Data'!AH100="","",IF('ICC Raw Data'!AH100=100,"O","L"))</f>
        <v/>
      </c>
    </row>
    <row r="101" spans="1:34" ht="15.6">
      <c r="A101" s="11">
        <v>10155</v>
      </c>
      <c r="B101" s="12" t="s">
        <v>132</v>
      </c>
      <c r="C101" s="13">
        <v>39</v>
      </c>
      <c r="D101" s="14">
        <f t="shared" si="1"/>
        <v>0</v>
      </c>
      <c r="E101" s="15">
        <f>'ICC Raw Data'!E101</f>
        <v>0</v>
      </c>
      <c r="F101" s="16">
        <v>5</v>
      </c>
      <c r="G101" s="16" t="str">
        <f>'ICC Raw Data'!G101</f>
        <v/>
      </c>
      <c r="H101" s="17" t="str">
        <f>IF('ICC Raw Data'!H101="","",IF('ICC Raw Data'!H101=100,"O","L"))</f>
        <v>O</v>
      </c>
      <c r="I101" s="17" t="str">
        <f>IF('ICC Raw Data'!I101="","",IF('ICC Raw Data'!I101=100,"O","L"))</f>
        <v>O</v>
      </c>
      <c r="J101" s="17" t="str">
        <f>IF('ICC Raw Data'!J101="","",IF('ICC Raw Data'!J101=100,"O","L"))</f>
        <v/>
      </c>
      <c r="K101" s="17" t="str">
        <f>IF('ICC Raw Data'!K101="","",IF('ICC Raw Data'!K101=100,"O","L"))</f>
        <v/>
      </c>
      <c r="L101" s="17" t="str">
        <f>IF('ICC Raw Data'!L101="","",IF('ICC Raw Data'!L101=100,"O","L"))</f>
        <v>L</v>
      </c>
      <c r="M101" s="17" t="str">
        <f>IF('ICC Raw Data'!M101="","",IF('ICC Raw Data'!M101=100,"O","L"))</f>
        <v/>
      </c>
      <c r="N101" s="17" t="str">
        <f>IF('ICC Raw Data'!N101="","",IF('ICC Raw Data'!N101=100,"O","L"))</f>
        <v/>
      </c>
      <c r="O101" s="17" t="str">
        <f>IF('ICC Raw Data'!O101="","",IF('ICC Raw Data'!O101=100,"O","L"))</f>
        <v/>
      </c>
      <c r="P101" s="17" t="str">
        <f>IF('ICC Raw Data'!P101="","",IF('ICC Raw Data'!P101=100,"O","L"))</f>
        <v/>
      </c>
      <c r="Q101" s="17" t="str">
        <f>IF('ICC Raw Data'!Q101="","",IF('ICC Raw Data'!Q101=100,"O","L"))</f>
        <v/>
      </c>
      <c r="R101" s="17" t="str">
        <f>IF('ICC Raw Data'!R101="","",IF('ICC Raw Data'!R101=100,"O","L"))</f>
        <v/>
      </c>
      <c r="S101" s="17" t="str">
        <f>IF('ICC Raw Data'!S101="","",IF('ICC Raw Data'!S101=100,"O","L"))</f>
        <v/>
      </c>
      <c r="T101" s="17" t="str">
        <f>IF('ICC Raw Data'!T101="","",IF('ICC Raw Data'!T101=100,"O","L"))</f>
        <v/>
      </c>
      <c r="U101" s="17" t="str">
        <f>IF('ICC Raw Data'!U101="","",IF('ICC Raw Data'!U101=100,"O","L"))</f>
        <v/>
      </c>
      <c r="V101" s="17" t="str">
        <f>IF('ICC Raw Data'!V101="","",IF('ICC Raw Data'!V101=100,"O","L"))</f>
        <v/>
      </c>
      <c r="W101" s="17" t="str">
        <f>IF('ICC Raw Data'!W101="","",IF('ICC Raw Data'!W101=100,"O","L"))</f>
        <v/>
      </c>
      <c r="X101" s="17" t="str">
        <f>IF('ICC Raw Data'!X101="","",IF('ICC Raw Data'!X101=100,"O","L"))</f>
        <v/>
      </c>
      <c r="Y101" s="17" t="str">
        <f>IF('ICC Raw Data'!Y101="","",IF('ICC Raw Data'!Y101=100,"O","L"))</f>
        <v/>
      </c>
      <c r="Z101" s="17" t="str">
        <f>IF('ICC Raw Data'!Z101="","",IF('ICC Raw Data'!Z101=100,"O","L"))</f>
        <v/>
      </c>
      <c r="AA101" s="17" t="str">
        <f>IF('ICC Raw Data'!AA101="","",IF('ICC Raw Data'!AA101=100,"O","L"))</f>
        <v/>
      </c>
      <c r="AB101" s="17" t="str">
        <f>IF('ICC Raw Data'!AB101="","",IF('ICC Raw Data'!AB101=100,"O","L"))</f>
        <v/>
      </c>
      <c r="AC101" s="17" t="str">
        <f>IF('ICC Raw Data'!AC101="","",IF('ICC Raw Data'!AC101=100,"O","L"))</f>
        <v/>
      </c>
      <c r="AD101" s="17" t="str">
        <f>IF('ICC Raw Data'!AD101="","",IF('ICC Raw Data'!AD101=100,"O","L"))</f>
        <v/>
      </c>
      <c r="AE101" s="17" t="str">
        <f>IF('ICC Raw Data'!AE101="","",IF('ICC Raw Data'!AE101=100,"O","L"))</f>
        <v/>
      </c>
      <c r="AF101" s="17" t="str">
        <f>IF('ICC Raw Data'!AF101="","",IF('ICC Raw Data'!AF101=100,"O","L"))</f>
        <v/>
      </c>
      <c r="AG101" s="17" t="str">
        <f>IF('ICC Raw Data'!AG101="","",IF('ICC Raw Data'!AG101=100,"O","L"))</f>
        <v/>
      </c>
      <c r="AH101" s="17" t="str">
        <f>IF('ICC Raw Data'!AH101="","",IF('ICC Raw Data'!AH101=100,"O","L"))</f>
        <v/>
      </c>
    </row>
    <row r="102" spans="1:34" ht="15.6">
      <c r="A102" s="11">
        <v>10160</v>
      </c>
      <c r="B102" s="12" t="s">
        <v>133</v>
      </c>
      <c r="C102" s="13">
        <v>4</v>
      </c>
      <c r="D102" s="14">
        <f t="shared" si="1"/>
        <v>0</v>
      </c>
      <c r="E102" s="15">
        <f>'ICC Raw Data'!E102</f>
        <v>0</v>
      </c>
      <c r="F102" s="16">
        <v>15</v>
      </c>
      <c r="G102" s="16" t="str">
        <f>'ICC Raw Data'!G102</f>
        <v/>
      </c>
      <c r="H102" s="17" t="str">
        <f>IF('ICC Raw Data'!H102="","",IF('ICC Raw Data'!H102=100,"O","L"))</f>
        <v>O</v>
      </c>
      <c r="I102" s="17" t="str">
        <f>IF('ICC Raw Data'!I102="","",IF('ICC Raw Data'!I102=100,"O","L"))</f>
        <v>O</v>
      </c>
      <c r="J102" s="17" t="str">
        <f>IF('ICC Raw Data'!J102="","",IF('ICC Raw Data'!J102=100,"O","L"))</f>
        <v>L</v>
      </c>
      <c r="K102" s="17" t="str">
        <f>IF('ICC Raw Data'!K102="","",IF('ICC Raw Data'!K102=100,"O","L"))</f>
        <v>O</v>
      </c>
      <c r="L102" s="17" t="str">
        <f>IF('ICC Raw Data'!L102="","",IF('ICC Raw Data'!L102=100,"O","L"))</f>
        <v>O</v>
      </c>
      <c r="M102" s="17" t="str">
        <f>IF('ICC Raw Data'!M102="","",IF('ICC Raw Data'!M102=100,"O","L"))</f>
        <v>O</v>
      </c>
      <c r="N102" s="17" t="str">
        <f>IF('ICC Raw Data'!N102="","",IF('ICC Raw Data'!N102=100,"O","L"))</f>
        <v/>
      </c>
      <c r="O102" s="17" t="str">
        <f>IF('ICC Raw Data'!O102="","",IF('ICC Raw Data'!O102=100,"O","L"))</f>
        <v/>
      </c>
      <c r="P102" s="17" t="str">
        <f>IF('ICC Raw Data'!P102="","",IF('ICC Raw Data'!P102=100,"O","L"))</f>
        <v/>
      </c>
      <c r="Q102" s="17" t="str">
        <f>IF('ICC Raw Data'!Q102="","",IF('ICC Raw Data'!Q102=100,"O","L"))</f>
        <v/>
      </c>
      <c r="R102" s="17" t="str">
        <f>IF('ICC Raw Data'!R102="","",IF('ICC Raw Data'!R102=100,"O","L"))</f>
        <v/>
      </c>
      <c r="S102" s="17" t="str">
        <f>IF('ICC Raw Data'!S102="","",IF('ICC Raw Data'!S102=100,"O","L"))</f>
        <v/>
      </c>
      <c r="T102" s="17" t="str">
        <f>IF('ICC Raw Data'!T102="","",IF('ICC Raw Data'!T102=100,"O","L"))</f>
        <v/>
      </c>
      <c r="U102" s="17" t="str">
        <f>IF('ICC Raw Data'!U102="","",IF('ICC Raw Data'!U102=100,"O","L"))</f>
        <v/>
      </c>
      <c r="V102" s="17" t="str">
        <f>IF('ICC Raw Data'!V102="","",IF('ICC Raw Data'!V102=100,"O","L"))</f>
        <v/>
      </c>
      <c r="W102" s="17" t="str">
        <f>IF('ICC Raw Data'!W102="","",IF('ICC Raw Data'!W102=100,"O","L"))</f>
        <v/>
      </c>
      <c r="X102" s="17" t="str">
        <f>IF('ICC Raw Data'!X102="","",IF('ICC Raw Data'!X102=100,"O","L"))</f>
        <v/>
      </c>
      <c r="Y102" s="17" t="str">
        <f>IF('ICC Raw Data'!Y102="","",IF('ICC Raw Data'!Y102=100,"O","L"))</f>
        <v/>
      </c>
      <c r="Z102" s="17" t="str">
        <f>IF('ICC Raw Data'!Z102="","",IF('ICC Raw Data'!Z102=100,"O","L"))</f>
        <v/>
      </c>
      <c r="AA102" s="17" t="str">
        <f>IF('ICC Raw Data'!AA102="","",IF('ICC Raw Data'!AA102=100,"O","L"))</f>
        <v/>
      </c>
      <c r="AB102" s="17" t="str">
        <f>IF('ICC Raw Data'!AB102="","",IF('ICC Raw Data'!AB102=100,"O","L"))</f>
        <v/>
      </c>
      <c r="AC102" s="17" t="str">
        <f>IF('ICC Raw Data'!AC102="","",IF('ICC Raw Data'!AC102=100,"O","L"))</f>
        <v/>
      </c>
      <c r="AD102" s="17" t="str">
        <f>IF('ICC Raw Data'!AD102="","",IF('ICC Raw Data'!AD102=100,"O","L"))</f>
        <v/>
      </c>
      <c r="AE102" s="17" t="str">
        <f>IF('ICC Raw Data'!AE102="","",IF('ICC Raw Data'!AE102=100,"O","L"))</f>
        <v/>
      </c>
      <c r="AF102" s="17" t="str">
        <f>IF('ICC Raw Data'!AF102="","",IF('ICC Raw Data'!AF102=100,"O","L"))</f>
        <v/>
      </c>
      <c r="AG102" s="17" t="str">
        <f>IF('ICC Raw Data'!AG102="","",IF('ICC Raw Data'!AG102=100,"O","L"))</f>
        <v/>
      </c>
      <c r="AH102" s="17" t="str">
        <f>IF('ICC Raw Data'!AH102="","",IF('ICC Raw Data'!AH102=100,"O","L"))</f>
        <v/>
      </c>
    </row>
    <row r="103" spans="1:34" ht="15.6">
      <c r="A103" s="11">
        <v>10163</v>
      </c>
      <c r="B103" s="12" t="s">
        <v>134</v>
      </c>
      <c r="C103" s="13">
        <v>30</v>
      </c>
      <c r="D103" s="14">
        <f t="shared" si="1"/>
        <v>0</v>
      </c>
      <c r="E103" s="15">
        <f>'ICC Raw Data'!E103</f>
        <v>0</v>
      </c>
      <c r="F103" s="16">
        <v>5</v>
      </c>
      <c r="G103" s="16" t="str">
        <f>'ICC Raw Data'!G103</f>
        <v/>
      </c>
      <c r="H103" s="17" t="str">
        <f>IF('ICC Raw Data'!H103="","",IF('ICC Raw Data'!H103=100,"O","L"))</f>
        <v>O</v>
      </c>
      <c r="I103" s="17" t="str">
        <f>IF('ICC Raw Data'!I103="","",IF('ICC Raw Data'!I103=100,"O","L"))</f>
        <v>O</v>
      </c>
      <c r="J103" s="17" t="str">
        <f>IF('ICC Raw Data'!J103="","",IF('ICC Raw Data'!J103=100,"O","L"))</f>
        <v>L</v>
      </c>
      <c r="K103" s="17" t="str">
        <f>IF('ICC Raw Data'!K103="","",IF('ICC Raw Data'!K103=100,"O","L"))</f>
        <v>O</v>
      </c>
      <c r="L103" s="17" t="str">
        <f>IF('ICC Raw Data'!L103="","",IF('ICC Raw Data'!L103=100,"O","L"))</f>
        <v>O</v>
      </c>
      <c r="M103" s="17" t="str">
        <f>IF('ICC Raw Data'!M103="","",IF('ICC Raw Data'!M103=100,"O","L"))</f>
        <v>O</v>
      </c>
      <c r="N103" s="17" t="str">
        <f>IF('ICC Raw Data'!N103="","",IF('ICC Raw Data'!N103=100,"O","L"))</f>
        <v/>
      </c>
      <c r="O103" s="17" t="str">
        <f>IF('ICC Raw Data'!O103="","",IF('ICC Raw Data'!O103=100,"O","L"))</f>
        <v/>
      </c>
      <c r="P103" s="17" t="str">
        <f>IF('ICC Raw Data'!P103="","",IF('ICC Raw Data'!P103=100,"O","L"))</f>
        <v/>
      </c>
      <c r="Q103" s="17" t="str">
        <f>IF('ICC Raw Data'!Q103="","",IF('ICC Raw Data'!Q103=100,"O","L"))</f>
        <v/>
      </c>
      <c r="R103" s="17" t="str">
        <f>IF('ICC Raw Data'!R103="","",IF('ICC Raw Data'!R103=100,"O","L"))</f>
        <v/>
      </c>
      <c r="S103" s="17" t="str">
        <f>IF('ICC Raw Data'!S103="","",IF('ICC Raw Data'!S103=100,"O","L"))</f>
        <v/>
      </c>
      <c r="T103" s="17" t="str">
        <f>IF('ICC Raw Data'!T103="","",IF('ICC Raw Data'!T103=100,"O","L"))</f>
        <v/>
      </c>
      <c r="U103" s="17" t="str">
        <f>IF('ICC Raw Data'!U103="","",IF('ICC Raw Data'!U103=100,"O","L"))</f>
        <v/>
      </c>
      <c r="V103" s="17" t="str">
        <f>IF('ICC Raw Data'!V103="","",IF('ICC Raw Data'!V103=100,"O","L"))</f>
        <v/>
      </c>
      <c r="W103" s="17" t="str">
        <f>IF('ICC Raw Data'!W103="","",IF('ICC Raw Data'!W103=100,"O","L"))</f>
        <v/>
      </c>
      <c r="X103" s="17" t="str">
        <f>IF('ICC Raw Data'!X103="","",IF('ICC Raw Data'!X103=100,"O","L"))</f>
        <v/>
      </c>
      <c r="Y103" s="17" t="str">
        <f>IF('ICC Raw Data'!Y103="","",IF('ICC Raw Data'!Y103=100,"O","L"))</f>
        <v/>
      </c>
      <c r="Z103" s="17" t="str">
        <f>IF('ICC Raw Data'!Z103="","",IF('ICC Raw Data'!Z103=100,"O","L"))</f>
        <v/>
      </c>
      <c r="AA103" s="17" t="str">
        <f>IF('ICC Raw Data'!AA103="","",IF('ICC Raw Data'!AA103=100,"O","L"))</f>
        <v/>
      </c>
      <c r="AB103" s="17" t="str">
        <f>IF('ICC Raw Data'!AB103="","",IF('ICC Raw Data'!AB103=100,"O","L"))</f>
        <v/>
      </c>
      <c r="AC103" s="17" t="str">
        <f>IF('ICC Raw Data'!AC103="","",IF('ICC Raw Data'!AC103=100,"O","L"))</f>
        <v/>
      </c>
      <c r="AD103" s="17" t="str">
        <f>IF('ICC Raw Data'!AD103="","",IF('ICC Raw Data'!AD103=100,"O","L"))</f>
        <v/>
      </c>
      <c r="AE103" s="17" t="str">
        <f>IF('ICC Raw Data'!AE103="","",IF('ICC Raw Data'!AE103=100,"O","L"))</f>
        <v/>
      </c>
      <c r="AF103" s="17" t="str">
        <f>IF('ICC Raw Data'!AF103="","",IF('ICC Raw Data'!AF103=100,"O","L"))</f>
        <v/>
      </c>
      <c r="AG103" s="17" t="str">
        <f>IF('ICC Raw Data'!AG103="","",IF('ICC Raw Data'!AG103=100,"O","L"))</f>
        <v/>
      </c>
      <c r="AH103" s="17" t="str">
        <f>IF('ICC Raw Data'!AH103="","",IF('ICC Raw Data'!AH103=100,"O","L"))</f>
        <v/>
      </c>
    </row>
    <row r="104" spans="1:34" ht="15.6">
      <c r="A104" s="11">
        <v>10184</v>
      </c>
      <c r="B104" s="12" t="s">
        <v>135</v>
      </c>
      <c r="C104" s="13">
        <v>32</v>
      </c>
      <c r="D104" s="14">
        <f t="shared" si="1"/>
        <v>0.2</v>
      </c>
      <c r="E104" s="15">
        <f>'ICC Raw Data'!E104</f>
        <v>1</v>
      </c>
      <c r="F104" s="16">
        <v>5</v>
      </c>
      <c r="G104" s="16" t="str">
        <f>'ICC Raw Data'!G104</f>
        <v/>
      </c>
      <c r="H104" s="17" t="str">
        <f>IF('ICC Raw Data'!H104="","",IF('ICC Raw Data'!H104=100,"O","L"))</f>
        <v>O</v>
      </c>
      <c r="I104" s="17" t="str">
        <f>IF('ICC Raw Data'!I104="","",IF('ICC Raw Data'!I104=100,"O","L"))</f>
        <v>O</v>
      </c>
      <c r="J104" s="17" t="str">
        <f>IF('ICC Raw Data'!J104="","",IF('ICC Raw Data'!J104=100,"O","L"))</f>
        <v>L</v>
      </c>
      <c r="K104" s="17" t="str">
        <f>IF('ICC Raw Data'!K104="","",IF('ICC Raw Data'!K104=100,"O","L"))</f>
        <v>O</v>
      </c>
      <c r="L104" s="17" t="str">
        <f>IF('ICC Raw Data'!L104="","",IF('ICC Raw Data'!L104=100,"O","L"))</f>
        <v>O</v>
      </c>
      <c r="M104" s="17" t="str">
        <f>IF('ICC Raw Data'!M104="","",IF('ICC Raw Data'!M104=100,"O","L"))</f>
        <v>O</v>
      </c>
      <c r="N104" s="17" t="str">
        <f>IF('ICC Raw Data'!N104="","",IF('ICC Raw Data'!N104=100,"O","L"))</f>
        <v/>
      </c>
      <c r="O104" s="17" t="str">
        <f>IF('ICC Raw Data'!O104="","",IF('ICC Raw Data'!O104=100,"O","L"))</f>
        <v/>
      </c>
      <c r="P104" s="17" t="str">
        <f>IF('ICC Raw Data'!P104="","",IF('ICC Raw Data'!P104=100,"O","L"))</f>
        <v/>
      </c>
      <c r="Q104" s="17" t="str">
        <f>IF('ICC Raw Data'!Q104="","",IF('ICC Raw Data'!Q104=100,"O","L"))</f>
        <v/>
      </c>
      <c r="R104" s="17" t="str">
        <f>IF('ICC Raw Data'!R104="","",IF('ICC Raw Data'!R104=100,"O","L"))</f>
        <v/>
      </c>
      <c r="S104" s="17" t="str">
        <f>IF('ICC Raw Data'!S104="","",IF('ICC Raw Data'!S104=100,"O","L"))</f>
        <v/>
      </c>
      <c r="T104" s="17" t="str">
        <f>IF('ICC Raw Data'!T104="","",IF('ICC Raw Data'!T104=100,"O","L"))</f>
        <v/>
      </c>
      <c r="U104" s="17" t="str">
        <f>IF('ICC Raw Data'!U104="","",IF('ICC Raw Data'!U104=100,"O","L"))</f>
        <v/>
      </c>
      <c r="V104" s="17" t="str">
        <f>IF('ICC Raw Data'!V104="","",IF('ICC Raw Data'!V104=100,"O","L"))</f>
        <v/>
      </c>
      <c r="W104" s="17" t="str">
        <f>IF('ICC Raw Data'!W104="","",IF('ICC Raw Data'!W104=100,"O","L"))</f>
        <v/>
      </c>
      <c r="X104" s="17" t="str">
        <f>IF('ICC Raw Data'!X104="","",IF('ICC Raw Data'!X104=100,"O","L"))</f>
        <v/>
      </c>
      <c r="Y104" s="17" t="str">
        <f>IF('ICC Raw Data'!Y104="","",IF('ICC Raw Data'!Y104=100,"O","L"))</f>
        <v/>
      </c>
      <c r="Z104" s="17" t="str">
        <f>IF('ICC Raw Data'!Z104="","",IF('ICC Raw Data'!Z104=100,"O","L"))</f>
        <v/>
      </c>
      <c r="AA104" s="17" t="str">
        <f>IF('ICC Raw Data'!AA104="","",IF('ICC Raw Data'!AA104=100,"O","L"))</f>
        <v/>
      </c>
      <c r="AB104" s="17" t="str">
        <f>IF('ICC Raw Data'!AB104="","",IF('ICC Raw Data'!AB104=100,"O","L"))</f>
        <v/>
      </c>
      <c r="AC104" s="17" t="str">
        <f>IF('ICC Raw Data'!AC104="","",IF('ICC Raw Data'!AC104=100,"O","L"))</f>
        <v/>
      </c>
      <c r="AD104" s="17" t="str">
        <f>IF('ICC Raw Data'!AD104="","",IF('ICC Raw Data'!AD104=100,"O","L"))</f>
        <v/>
      </c>
      <c r="AE104" s="17" t="str">
        <f>IF('ICC Raw Data'!AE104="","",IF('ICC Raw Data'!AE104=100,"O","L"))</f>
        <v/>
      </c>
      <c r="AF104" s="17" t="str">
        <f>IF('ICC Raw Data'!AF104="","",IF('ICC Raw Data'!AF104=100,"O","L"))</f>
        <v/>
      </c>
      <c r="AG104" s="17" t="str">
        <f>IF('ICC Raw Data'!AG104="","",IF('ICC Raw Data'!AG104=100,"O","L"))</f>
        <v/>
      </c>
      <c r="AH104" s="17" t="str">
        <f>IF('ICC Raw Data'!AH104="","",IF('ICC Raw Data'!AH104=100,"O","L"))</f>
        <v/>
      </c>
    </row>
    <row r="105" spans="1:34" ht="15.6">
      <c r="A105" s="11">
        <v>10285</v>
      </c>
      <c r="B105" s="12" t="s">
        <v>136</v>
      </c>
      <c r="C105" s="13">
        <v>31</v>
      </c>
      <c r="D105" s="14">
        <f t="shared" si="1"/>
        <v>0.16666666666666666</v>
      </c>
      <c r="E105" s="15">
        <f>'ICC Raw Data'!E105</f>
        <v>1</v>
      </c>
      <c r="F105" s="16">
        <v>6</v>
      </c>
      <c r="G105" s="16" t="str">
        <f>'ICC Raw Data'!G105</f>
        <v/>
      </c>
      <c r="H105" s="17" t="str">
        <f>IF('ICC Raw Data'!H105="","",IF('ICC Raw Data'!H105=100,"O","L"))</f>
        <v>L</v>
      </c>
      <c r="I105" s="17" t="str">
        <f>IF('ICC Raw Data'!I105="","",IF('ICC Raw Data'!I105=100,"O","L"))</f>
        <v>L</v>
      </c>
      <c r="J105" s="17" t="str">
        <f>IF('ICC Raw Data'!J105="","",IF('ICC Raw Data'!J105=100,"O","L"))</f>
        <v>O</v>
      </c>
      <c r="K105" s="17" t="str">
        <f>IF('ICC Raw Data'!K105="","",IF('ICC Raw Data'!K105=100,"O","L"))</f>
        <v>L</v>
      </c>
      <c r="L105" s="17" t="str">
        <f>IF('ICC Raw Data'!L105="","",IF('ICC Raw Data'!L105=100,"O","L"))</f>
        <v>O</v>
      </c>
      <c r="M105" s="17" t="str">
        <f>IF('ICC Raw Data'!M105="","",IF('ICC Raw Data'!M105=100,"O","L"))</f>
        <v/>
      </c>
      <c r="N105" s="17" t="str">
        <f>IF('ICC Raw Data'!N105="","",IF('ICC Raw Data'!N105=100,"O","L"))</f>
        <v/>
      </c>
      <c r="O105" s="17" t="str">
        <f>IF('ICC Raw Data'!O105="","",IF('ICC Raw Data'!O105=100,"O","L"))</f>
        <v/>
      </c>
      <c r="P105" s="17" t="str">
        <f>IF('ICC Raw Data'!P105="","",IF('ICC Raw Data'!P105=100,"O","L"))</f>
        <v/>
      </c>
      <c r="Q105" s="17" t="str">
        <f>IF('ICC Raw Data'!Q105="","",IF('ICC Raw Data'!Q105=100,"O","L"))</f>
        <v/>
      </c>
      <c r="R105" s="17" t="str">
        <f>IF('ICC Raw Data'!R105="","",IF('ICC Raw Data'!R105=100,"O","L"))</f>
        <v/>
      </c>
      <c r="S105" s="17" t="str">
        <f>IF('ICC Raw Data'!S105="","",IF('ICC Raw Data'!S105=100,"O","L"))</f>
        <v/>
      </c>
      <c r="T105" s="17" t="str">
        <f>IF('ICC Raw Data'!T105="","",IF('ICC Raw Data'!T105=100,"O","L"))</f>
        <v/>
      </c>
      <c r="U105" s="17" t="str">
        <f>IF('ICC Raw Data'!U105="","",IF('ICC Raw Data'!U105=100,"O","L"))</f>
        <v/>
      </c>
      <c r="V105" s="17" t="str">
        <f>IF('ICC Raw Data'!V105="","",IF('ICC Raw Data'!V105=100,"O","L"))</f>
        <v/>
      </c>
      <c r="W105" s="17" t="str">
        <f>IF('ICC Raw Data'!W105="","",IF('ICC Raw Data'!W105=100,"O","L"))</f>
        <v/>
      </c>
      <c r="X105" s="17" t="str">
        <f>IF('ICC Raw Data'!X105="","",IF('ICC Raw Data'!X105=100,"O","L"))</f>
        <v/>
      </c>
      <c r="Y105" s="17" t="str">
        <f>IF('ICC Raw Data'!Y105="","",IF('ICC Raw Data'!Y105=100,"O","L"))</f>
        <v/>
      </c>
      <c r="Z105" s="17" t="str">
        <f>IF('ICC Raw Data'!Z105="","",IF('ICC Raw Data'!Z105=100,"O","L"))</f>
        <v/>
      </c>
      <c r="AA105" s="17" t="str">
        <f>IF('ICC Raw Data'!AA105="","",IF('ICC Raw Data'!AA105=100,"O","L"))</f>
        <v/>
      </c>
      <c r="AB105" s="17" t="str">
        <f>IF('ICC Raw Data'!AB105="","",IF('ICC Raw Data'!AB105=100,"O","L"))</f>
        <v/>
      </c>
      <c r="AC105" s="17" t="str">
        <f>IF('ICC Raw Data'!AC105="","",IF('ICC Raw Data'!AC105=100,"O","L"))</f>
        <v/>
      </c>
      <c r="AD105" s="17" t="str">
        <f>IF('ICC Raw Data'!AD105="","",IF('ICC Raw Data'!AD105=100,"O","L"))</f>
        <v/>
      </c>
      <c r="AE105" s="17" t="str">
        <f>IF('ICC Raw Data'!AE105="","",IF('ICC Raw Data'!AE105=100,"O","L"))</f>
        <v/>
      </c>
      <c r="AF105" s="17" t="str">
        <f>IF('ICC Raw Data'!AF105="","",IF('ICC Raw Data'!AF105=100,"O","L"))</f>
        <v/>
      </c>
      <c r="AG105" s="17" t="str">
        <f>IF('ICC Raw Data'!AG105="","",IF('ICC Raw Data'!AG105=100,"O","L"))</f>
        <v/>
      </c>
      <c r="AH105" s="17" t="str">
        <f>IF('ICC Raw Data'!AH105="","",IF('ICC Raw Data'!AH105=100,"O","L"))</f>
        <v/>
      </c>
    </row>
    <row r="106" spans="1:34" ht="15.6">
      <c r="A106" s="11">
        <v>10305</v>
      </c>
      <c r="B106" s="12" t="s">
        <v>137</v>
      </c>
      <c r="C106" s="13">
        <v>13</v>
      </c>
      <c r="D106" s="14">
        <f t="shared" si="1"/>
        <v>0</v>
      </c>
      <c r="E106" s="15">
        <f>'ICC Raw Data'!E106</f>
        <v>0</v>
      </c>
      <c r="F106" s="16">
        <v>7</v>
      </c>
      <c r="G106" s="16" t="str">
        <f>'ICC Raw Data'!G106</f>
        <v/>
      </c>
      <c r="H106" s="17" t="str">
        <f>IF('ICC Raw Data'!H106="","",IF('ICC Raw Data'!H106=100,"O","L"))</f>
        <v>O</v>
      </c>
      <c r="I106" s="17" t="str">
        <f>IF('ICC Raw Data'!I106="","",IF('ICC Raw Data'!I106=100,"O","L"))</f>
        <v>L</v>
      </c>
      <c r="J106" s="17" t="str">
        <f>IF('ICC Raw Data'!J106="","",IF('ICC Raw Data'!J106=100,"O","L"))</f>
        <v>O</v>
      </c>
      <c r="K106" s="17" t="str">
        <f>IF('ICC Raw Data'!K106="","",IF('ICC Raw Data'!K106=100,"O","L"))</f>
        <v>O</v>
      </c>
      <c r="L106" s="17" t="str">
        <f>IF('ICC Raw Data'!L106="","",IF('ICC Raw Data'!L106=100,"O","L"))</f>
        <v>O</v>
      </c>
      <c r="M106" s="17" t="str">
        <f>IF('ICC Raw Data'!M106="","",IF('ICC Raw Data'!M106=100,"O","L"))</f>
        <v>O</v>
      </c>
      <c r="N106" s="17" t="str">
        <f>IF('ICC Raw Data'!N106="","",IF('ICC Raw Data'!N106=100,"O","L"))</f>
        <v/>
      </c>
      <c r="O106" s="17" t="str">
        <f>IF('ICC Raw Data'!O106="","",IF('ICC Raw Data'!O106=100,"O","L"))</f>
        <v/>
      </c>
      <c r="P106" s="17" t="str">
        <f>IF('ICC Raw Data'!P106="","",IF('ICC Raw Data'!P106=100,"O","L"))</f>
        <v/>
      </c>
      <c r="Q106" s="17" t="str">
        <f>IF('ICC Raw Data'!Q106="","",IF('ICC Raw Data'!Q106=100,"O","L"))</f>
        <v/>
      </c>
      <c r="R106" s="17" t="str">
        <f>IF('ICC Raw Data'!R106="","",IF('ICC Raw Data'!R106=100,"O","L"))</f>
        <v/>
      </c>
      <c r="S106" s="17" t="str">
        <f>IF('ICC Raw Data'!S106="","",IF('ICC Raw Data'!S106=100,"O","L"))</f>
        <v/>
      </c>
      <c r="T106" s="17" t="str">
        <f>IF('ICC Raw Data'!T106="","",IF('ICC Raw Data'!T106=100,"O","L"))</f>
        <v/>
      </c>
      <c r="U106" s="17" t="str">
        <f>IF('ICC Raw Data'!U106="","",IF('ICC Raw Data'!U106=100,"O","L"))</f>
        <v/>
      </c>
      <c r="V106" s="17" t="str">
        <f>IF('ICC Raw Data'!V106="","",IF('ICC Raw Data'!V106=100,"O","L"))</f>
        <v/>
      </c>
      <c r="W106" s="17" t="str">
        <f>IF('ICC Raw Data'!W106="","",IF('ICC Raw Data'!W106=100,"O","L"))</f>
        <v/>
      </c>
      <c r="X106" s="17" t="str">
        <f>IF('ICC Raw Data'!X106="","",IF('ICC Raw Data'!X106=100,"O","L"))</f>
        <v/>
      </c>
      <c r="Y106" s="17" t="str">
        <f>IF('ICC Raw Data'!Y106="","",IF('ICC Raw Data'!Y106=100,"O","L"))</f>
        <v/>
      </c>
      <c r="Z106" s="17" t="str">
        <f>IF('ICC Raw Data'!Z106="","",IF('ICC Raw Data'!Z106=100,"O","L"))</f>
        <v/>
      </c>
      <c r="AA106" s="17" t="str">
        <f>IF('ICC Raw Data'!AA106="","",IF('ICC Raw Data'!AA106=100,"O","L"))</f>
        <v/>
      </c>
      <c r="AB106" s="17" t="str">
        <f>IF('ICC Raw Data'!AB106="","",IF('ICC Raw Data'!AB106=100,"O","L"))</f>
        <v/>
      </c>
      <c r="AC106" s="17" t="str">
        <f>IF('ICC Raw Data'!AC106="","",IF('ICC Raw Data'!AC106=100,"O","L"))</f>
        <v/>
      </c>
      <c r="AD106" s="17" t="str">
        <f>IF('ICC Raw Data'!AD106="","",IF('ICC Raw Data'!AD106=100,"O","L"))</f>
        <v/>
      </c>
      <c r="AE106" s="17" t="str">
        <f>IF('ICC Raw Data'!AE106="","",IF('ICC Raw Data'!AE106=100,"O","L"))</f>
        <v/>
      </c>
      <c r="AF106" s="17" t="str">
        <f>IF('ICC Raw Data'!AF106="","",IF('ICC Raw Data'!AF106=100,"O","L"))</f>
        <v/>
      </c>
      <c r="AG106" s="17" t="str">
        <f>IF('ICC Raw Data'!AG106="","",IF('ICC Raw Data'!AG106=100,"O","L"))</f>
        <v/>
      </c>
      <c r="AH106" s="17" t="str">
        <f>IF('ICC Raw Data'!AH106="","",IF('ICC Raw Data'!AH106=100,"O","L"))</f>
        <v/>
      </c>
    </row>
    <row r="107" spans="1:34" ht="15.6">
      <c r="A107" s="11">
        <v>10335</v>
      </c>
      <c r="B107" s="12" t="s">
        <v>138</v>
      </c>
      <c r="C107" s="13">
        <v>39</v>
      </c>
      <c r="D107" s="14">
        <f t="shared" si="1"/>
        <v>0</v>
      </c>
      <c r="E107" s="15">
        <f>'ICC Raw Data'!E107</f>
        <v>0</v>
      </c>
      <c r="F107" s="16">
        <v>5</v>
      </c>
      <c r="G107" s="16" t="str">
        <f>'ICC Raw Data'!G107</f>
        <v/>
      </c>
      <c r="H107" s="17" t="str">
        <f>IF('ICC Raw Data'!H107="","",IF('ICC Raw Data'!H107=100,"O","L"))</f>
        <v>O</v>
      </c>
      <c r="I107" s="17" t="str">
        <f>IF('ICC Raw Data'!I107="","",IF('ICC Raw Data'!I107=100,"O","L"))</f>
        <v>O</v>
      </c>
      <c r="J107" s="17" t="str">
        <f>IF('ICC Raw Data'!J107="","",IF('ICC Raw Data'!J107=100,"O","L"))</f>
        <v>L</v>
      </c>
      <c r="K107" s="17" t="str">
        <f>IF('ICC Raw Data'!K107="","",IF('ICC Raw Data'!K107=100,"O","L"))</f>
        <v>O</v>
      </c>
      <c r="L107" s="17" t="str">
        <f>IF('ICC Raw Data'!L107="","",IF('ICC Raw Data'!L107=100,"O","L"))</f>
        <v>O</v>
      </c>
      <c r="M107" s="17" t="str">
        <f>IF('ICC Raw Data'!M107="","",IF('ICC Raw Data'!M107=100,"O","L"))</f>
        <v/>
      </c>
      <c r="N107" s="17" t="str">
        <f>IF('ICC Raw Data'!N107="","",IF('ICC Raw Data'!N107=100,"O","L"))</f>
        <v/>
      </c>
      <c r="O107" s="17" t="str">
        <f>IF('ICC Raw Data'!O107="","",IF('ICC Raw Data'!O107=100,"O","L"))</f>
        <v/>
      </c>
      <c r="P107" s="17" t="str">
        <f>IF('ICC Raw Data'!P107="","",IF('ICC Raw Data'!P107=100,"O","L"))</f>
        <v/>
      </c>
      <c r="Q107" s="17" t="str">
        <f>IF('ICC Raw Data'!Q107="","",IF('ICC Raw Data'!Q107=100,"O","L"))</f>
        <v/>
      </c>
      <c r="R107" s="17" t="str">
        <f>IF('ICC Raw Data'!R107="","",IF('ICC Raw Data'!R107=100,"O","L"))</f>
        <v/>
      </c>
      <c r="S107" s="17" t="str">
        <f>IF('ICC Raw Data'!S107="","",IF('ICC Raw Data'!S107=100,"O","L"))</f>
        <v/>
      </c>
      <c r="T107" s="17" t="str">
        <f>IF('ICC Raw Data'!T107="","",IF('ICC Raw Data'!T107=100,"O","L"))</f>
        <v/>
      </c>
      <c r="U107" s="17" t="str">
        <f>IF('ICC Raw Data'!U107="","",IF('ICC Raw Data'!U107=100,"O","L"))</f>
        <v/>
      </c>
      <c r="V107" s="17" t="str">
        <f>IF('ICC Raw Data'!V107="","",IF('ICC Raw Data'!V107=100,"O","L"))</f>
        <v/>
      </c>
      <c r="W107" s="17" t="str">
        <f>IF('ICC Raw Data'!W107="","",IF('ICC Raw Data'!W107=100,"O","L"))</f>
        <v/>
      </c>
      <c r="X107" s="17" t="str">
        <f>IF('ICC Raw Data'!X107="","",IF('ICC Raw Data'!X107=100,"O","L"))</f>
        <v/>
      </c>
      <c r="Y107" s="17" t="str">
        <f>IF('ICC Raw Data'!Y107="","",IF('ICC Raw Data'!Y107=100,"O","L"))</f>
        <v/>
      </c>
      <c r="Z107" s="17" t="str">
        <f>IF('ICC Raw Data'!Z107="","",IF('ICC Raw Data'!Z107=100,"O","L"))</f>
        <v/>
      </c>
      <c r="AA107" s="17" t="str">
        <f>IF('ICC Raw Data'!AA107="","",IF('ICC Raw Data'!AA107=100,"O","L"))</f>
        <v/>
      </c>
      <c r="AB107" s="17" t="str">
        <f>IF('ICC Raw Data'!AB107="","",IF('ICC Raw Data'!AB107=100,"O","L"))</f>
        <v/>
      </c>
      <c r="AC107" s="17" t="str">
        <f>IF('ICC Raw Data'!AC107="","",IF('ICC Raw Data'!AC107=100,"O","L"))</f>
        <v/>
      </c>
      <c r="AD107" s="17" t="str">
        <f>IF('ICC Raw Data'!AD107="","",IF('ICC Raw Data'!AD107=100,"O","L"))</f>
        <v/>
      </c>
      <c r="AE107" s="17" t="str">
        <f>IF('ICC Raw Data'!AE107="","",IF('ICC Raw Data'!AE107=100,"O","L"))</f>
        <v/>
      </c>
      <c r="AF107" s="17" t="str">
        <f>IF('ICC Raw Data'!AF107="","",IF('ICC Raw Data'!AF107=100,"O","L"))</f>
        <v/>
      </c>
      <c r="AG107" s="17" t="str">
        <f>IF('ICC Raw Data'!AG107="","",IF('ICC Raw Data'!AG107=100,"O","L"))</f>
        <v/>
      </c>
      <c r="AH107" s="17" t="str">
        <f>IF('ICC Raw Data'!AH107="","",IF('ICC Raw Data'!AH107=100,"O","L"))</f>
        <v/>
      </c>
    </row>
    <row r="108" spans="1:34" ht="15.6">
      <c r="A108" s="11">
        <v>10386</v>
      </c>
      <c r="B108" s="12" t="s">
        <v>139</v>
      </c>
      <c r="C108" s="13">
        <v>11</v>
      </c>
      <c r="D108" s="14">
        <f t="shared" si="1"/>
        <v>0</v>
      </c>
      <c r="E108" s="15">
        <f>'ICC Raw Data'!E108</f>
        <v>0</v>
      </c>
      <c r="F108" s="16">
        <v>5</v>
      </c>
      <c r="G108" s="16" t="str">
        <f>'ICC Raw Data'!G108</f>
        <v/>
      </c>
      <c r="H108" s="17" t="str">
        <f>IF('ICC Raw Data'!H108="","",IF('ICC Raw Data'!H108=100,"O","L"))</f>
        <v>L</v>
      </c>
      <c r="I108" s="17" t="str">
        <f>IF('ICC Raw Data'!I108="","",IF('ICC Raw Data'!I108=100,"O","L"))</f>
        <v/>
      </c>
      <c r="J108" s="17" t="str">
        <f>IF('ICC Raw Data'!J108="","",IF('ICC Raw Data'!J108=100,"O","L"))</f>
        <v>O</v>
      </c>
      <c r="K108" s="17" t="str">
        <f>IF('ICC Raw Data'!K108="","",IF('ICC Raw Data'!K108=100,"O","L"))</f>
        <v/>
      </c>
      <c r="L108" s="17" t="str">
        <f>IF('ICC Raw Data'!L108="","",IF('ICC Raw Data'!L108=100,"O","L"))</f>
        <v>L</v>
      </c>
      <c r="M108" s="17" t="str">
        <f>IF('ICC Raw Data'!M108="","",IF('ICC Raw Data'!M108=100,"O","L"))</f>
        <v/>
      </c>
      <c r="N108" s="17" t="str">
        <f>IF('ICC Raw Data'!N108="","",IF('ICC Raw Data'!N108=100,"O","L"))</f>
        <v/>
      </c>
      <c r="O108" s="17" t="str">
        <f>IF('ICC Raw Data'!O108="","",IF('ICC Raw Data'!O108=100,"O","L"))</f>
        <v/>
      </c>
      <c r="P108" s="17" t="str">
        <f>IF('ICC Raw Data'!P108="","",IF('ICC Raw Data'!P108=100,"O","L"))</f>
        <v/>
      </c>
      <c r="Q108" s="17" t="str">
        <f>IF('ICC Raw Data'!Q108="","",IF('ICC Raw Data'!Q108=100,"O","L"))</f>
        <v/>
      </c>
      <c r="R108" s="17" t="str">
        <f>IF('ICC Raw Data'!R108="","",IF('ICC Raw Data'!R108=100,"O","L"))</f>
        <v/>
      </c>
      <c r="S108" s="17" t="str">
        <f>IF('ICC Raw Data'!S108="","",IF('ICC Raw Data'!S108=100,"O","L"))</f>
        <v/>
      </c>
      <c r="T108" s="17" t="str">
        <f>IF('ICC Raw Data'!T108="","",IF('ICC Raw Data'!T108=100,"O","L"))</f>
        <v/>
      </c>
      <c r="U108" s="17" t="str">
        <f>IF('ICC Raw Data'!U108="","",IF('ICC Raw Data'!U108=100,"O","L"))</f>
        <v/>
      </c>
      <c r="V108" s="17" t="str">
        <f>IF('ICC Raw Data'!V108="","",IF('ICC Raw Data'!V108=100,"O","L"))</f>
        <v/>
      </c>
      <c r="W108" s="17" t="str">
        <f>IF('ICC Raw Data'!W108="","",IF('ICC Raw Data'!W108=100,"O","L"))</f>
        <v/>
      </c>
      <c r="X108" s="17" t="str">
        <f>IF('ICC Raw Data'!X108="","",IF('ICC Raw Data'!X108=100,"O","L"))</f>
        <v/>
      </c>
      <c r="Y108" s="17" t="str">
        <f>IF('ICC Raw Data'!Y108="","",IF('ICC Raw Data'!Y108=100,"O","L"))</f>
        <v/>
      </c>
      <c r="Z108" s="17" t="str">
        <f>IF('ICC Raw Data'!Z108="","",IF('ICC Raw Data'!Z108=100,"O","L"))</f>
        <v/>
      </c>
      <c r="AA108" s="17" t="str">
        <f>IF('ICC Raw Data'!AA108="","",IF('ICC Raw Data'!AA108=100,"O","L"))</f>
        <v/>
      </c>
      <c r="AB108" s="17" t="str">
        <f>IF('ICC Raw Data'!AB108="","",IF('ICC Raw Data'!AB108=100,"O","L"))</f>
        <v/>
      </c>
      <c r="AC108" s="17" t="str">
        <f>IF('ICC Raw Data'!AC108="","",IF('ICC Raw Data'!AC108=100,"O","L"))</f>
        <v/>
      </c>
      <c r="AD108" s="17" t="str">
        <f>IF('ICC Raw Data'!AD108="","",IF('ICC Raw Data'!AD108=100,"O","L"))</f>
        <v/>
      </c>
      <c r="AE108" s="17" t="str">
        <f>IF('ICC Raw Data'!AE108="","",IF('ICC Raw Data'!AE108=100,"O","L"))</f>
        <v/>
      </c>
      <c r="AF108" s="17" t="str">
        <f>IF('ICC Raw Data'!AF108="","",IF('ICC Raw Data'!AF108=100,"O","L"))</f>
        <v/>
      </c>
      <c r="AG108" s="17" t="str">
        <f>IF('ICC Raw Data'!AG108="","",IF('ICC Raw Data'!AG108=100,"O","L"))</f>
        <v/>
      </c>
      <c r="AH108" s="17" t="str">
        <f>IF('ICC Raw Data'!AH108="","",IF('ICC Raw Data'!AH108=100,"O","L"))</f>
        <v/>
      </c>
    </row>
    <row r="109" spans="1:34" ht="15.6">
      <c r="A109" s="11">
        <v>10387</v>
      </c>
      <c r="B109" s="12" t="s">
        <v>140</v>
      </c>
      <c r="C109" s="13">
        <v>22</v>
      </c>
      <c r="D109" s="14">
        <f t="shared" si="1"/>
        <v>0</v>
      </c>
      <c r="E109" s="15">
        <f>'ICC Raw Data'!E109</f>
        <v>0</v>
      </c>
      <c r="F109" s="16">
        <v>11</v>
      </c>
      <c r="G109" s="16" t="str">
        <f>'ICC Raw Data'!G109</f>
        <v/>
      </c>
      <c r="H109" s="17" t="str">
        <f>IF('ICC Raw Data'!H109="","",IF('ICC Raw Data'!H109=100,"O","L"))</f>
        <v>O</v>
      </c>
      <c r="I109" s="17" t="str">
        <f>IF('ICC Raw Data'!I109="","",IF('ICC Raw Data'!I109=100,"O","L"))</f>
        <v>O</v>
      </c>
      <c r="J109" s="17" t="str">
        <f>IF('ICC Raw Data'!J109="","",IF('ICC Raw Data'!J109=100,"O","L"))</f>
        <v>L</v>
      </c>
      <c r="K109" s="17" t="str">
        <f>IF('ICC Raw Data'!K109="","",IF('ICC Raw Data'!K109=100,"O","L"))</f>
        <v>O</v>
      </c>
      <c r="L109" s="17" t="str">
        <f>IF('ICC Raw Data'!L109="","",IF('ICC Raw Data'!L109=100,"O","L"))</f>
        <v>O</v>
      </c>
      <c r="M109" s="17" t="str">
        <f>IF('ICC Raw Data'!M109="","",IF('ICC Raw Data'!M109=100,"O","L"))</f>
        <v>O</v>
      </c>
      <c r="N109" s="17" t="str">
        <f>IF('ICC Raw Data'!N109="","",IF('ICC Raw Data'!N109=100,"O","L"))</f>
        <v/>
      </c>
      <c r="O109" s="17" t="str">
        <f>IF('ICC Raw Data'!O109="","",IF('ICC Raw Data'!O109=100,"O","L"))</f>
        <v/>
      </c>
      <c r="P109" s="17" t="str">
        <f>IF('ICC Raw Data'!P109="","",IF('ICC Raw Data'!P109=100,"O","L"))</f>
        <v/>
      </c>
      <c r="Q109" s="17" t="str">
        <f>IF('ICC Raw Data'!Q109="","",IF('ICC Raw Data'!Q109=100,"O","L"))</f>
        <v/>
      </c>
      <c r="R109" s="17" t="str">
        <f>IF('ICC Raw Data'!R109="","",IF('ICC Raw Data'!R109=100,"O","L"))</f>
        <v/>
      </c>
      <c r="S109" s="17" t="str">
        <f>IF('ICC Raw Data'!S109="","",IF('ICC Raw Data'!S109=100,"O","L"))</f>
        <v/>
      </c>
      <c r="T109" s="17" t="str">
        <f>IF('ICC Raw Data'!T109="","",IF('ICC Raw Data'!T109=100,"O","L"))</f>
        <v/>
      </c>
      <c r="U109" s="17" t="str">
        <f>IF('ICC Raw Data'!U109="","",IF('ICC Raw Data'!U109=100,"O","L"))</f>
        <v/>
      </c>
      <c r="V109" s="17" t="str">
        <f>IF('ICC Raw Data'!V109="","",IF('ICC Raw Data'!V109=100,"O","L"))</f>
        <v/>
      </c>
      <c r="W109" s="17" t="str">
        <f>IF('ICC Raw Data'!W109="","",IF('ICC Raw Data'!W109=100,"O","L"))</f>
        <v/>
      </c>
      <c r="X109" s="17" t="str">
        <f>IF('ICC Raw Data'!X109="","",IF('ICC Raw Data'!X109=100,"O","L"))</f>
        <v/>
      </c>
      <c r="Y109" s="17" t="str">
        <f>IF('ICC Raw Data'!Y109="","",IF('ICC Raw Data'!Y109=100,"O","L"))</f>
        <v/>
      </c>
      <c r="Z109" s="17" t="str">
        <f>IF('ICC Raw Data'!Z109="","",IF('ICC Raw Data'!Z109=100,"O","L"))</f>
        <v/>
      </c>
      <c r="AA109" s="17" t="str">
        <f>IF('ICC Raw Data'!AA109="","",IF('ICC Raw Data'!AA109=100,"O","L"))</f>
        <v/>
      </c>
      <c r="AB109" s="17" t="str">
        <f>IF('ICC Raw Data'!AB109="","",IF('ICC Raw Data'!AB109=100,"O","L"))</f>
        <v/>
      </c>
      <c r="AC109" s="17" t="str">
        <f>IF('ICC Raw Data'!AC109="","",IF('ICC Raw Data'!AC109=100,"O","L"))</f>
        <v/>
      </c>
      <c r="AD109" s="17" t="str">
        <f>IF('ICC Raw Data'!AD109="","",IF('ICC Raw Data'!AD109=100,"O","L"))</f>
        <v/>
      </c>
      <c r="AE109" s="17" t="str">
        <f>IF('ICC Raw Data'!AE109="","",IF('ICC Raw Data'!AE109=100,"O","L"))</f>
        <v/>
      </c>
      <c r="AF109" s="17" t="str">
        <f>IF('ICC Raw Data'!AF109="","",IF('ICC Raw Data'!AF109=100,"O","L"))</f>
        <v/>
      </c>
      <c r="AG109" s="17" t="str">
        <f>IF('ICC Raw Data'!AG109="","",IF('ICC Raw Data'!AG109=100,"O","L"))</f>
        <v/>
      </c>
      <c r="AH109" s="17" t="str">
        <f>IF('ICC Raw Data'!AH109="","",IF('ICC Raw Data'!AH109=100,"O","L"))</f>
        <v/>
      </c>
    </row>
    <row r="110" spans="1:34" ht="15.6">
      <c r="A110" s="11">
        <v>10412</v>
      </c>
      <c r="B110" s="12" t="s">
        <v>141</v>
      </c>
      <c r="C110" s="13">
        <v>13</v>
      </c>
      <c r="D110" s="14">
        <f t="shared" si="1"/>
        <v>0</v>
      </c>
      <c r="E110" s="15">
        <f>'ICC Raw Data'!E110</f>
        <v>0</v>
      </c>
      <c r="F110" s="16">
        <v>5</v>
      </c>
      <c r="G110" s="16" t="str">
        <f>'ICC Raw Data'!G110</f>
        <v/>
      </c>
      <c r="H110" s="17" t="str">
        <f>IF('ICC Raw Data'!H110="","",IF('ICC Raw Data'!H110=100,"O","L"))</f>
        <v>O</v>
      </c>
      <c r="I110" s="17" t="str">
        <f>IF('ICC Raw Data'!I110="","",IF('ICC Raw Data'!I110=100,"O","L"))</f>
        <v>O</v>
      </c>
      <c r="J110" s="17" t="str">
        <f>IF('ICC Raw Data'!J110="","",IF('ICC Raw Data'!J110=100,"O","L"))</f>
        <v>O</v>
      </c>
      <c r="K110" s="17" t="str">
        <f>IF('ICC Raw Data'!K110="","",IF('ICC Raw Data'!K110=100,"O","L"))</f>
        <v>O</v>
      </c>
      <c r="L110" s="17" t="str">
        <f>IF('ICC Raw Data'!L110="","",IF('ICC Raw Data'!L110=100,"O","L"))</f>
        <v>O</v>
      </c>
      <c r="M110" s="17" t="str">
        <f>IF('ICC Raw Data'!M110="","",IF('ICC Raw Data'!M110=100,"O","L"))</f>
        <v>O</v>
      </c>
      <c r="N110" s="17" t="str">
        <f>IF('ICC Raw Data'!N110="","",IF('ICC Raw Data'!N110=100,"O","L"))</f>
        <v/>
      </c>
      <c r="O110" s="17" t="str">
        <f>IF('ICC Raw Data'!O110="","",IF('ICC Raw Data'!O110=100,"O","L"))</f>
        <v/>
      </c>
      <c r="P110" s="17" t="str">
        <f>IF('ICC Raw Data'!P110="","",IF('ICC Raw Data'!P110=100,"O","L"))</f>
        <v/>
      </c>
      <c r="Q110" s="17" t="str">
        <f>IF('ICC Raw Data'!Q110="","",IF('ICC Raw Data'!Q110=100,"O","L"))</f>
        <v/>
      </c>
      <c r="R110" s="17" t="str">
        <f>IF('ICC Raw Data'!R110="","",IF('ICC Raw Data'!R110=100,"O","L"))</f>
        <v/>
      </c>
      <c r="S110" s="17" t="str">
        <f>IF('ICC Raw Data'!S110="","",IF('ICC Raw Data'!S110=100,"O","L"))</f>
        <v/>
      </c>
      <c r="T110" s="17" t="str">
        <f>IF('ICC Raw Data'!T110="","",IF('ICC Raw Data'!T110=100,"O","L"))</f>
        <v/>
      </c>
      <c r="U110" s="17" t="str">
        <f>IF('ICC Raw Data'!U110="","",IF('ICC Raw Data'!U110=100,"O","L"))</f>
        <v/>
      </c>
      <c r="V110" s="17" t="str">
        <f>IF('ICC Raw Data'!V110="","",IF('ICC Raw Data'!V110=100,"O","L"))</f>
        <v/>
      </c>
      <c r="W110" s="17" t="str">
        <f>IF('ICC Raw Data'!W110="","",IF('ICC Raw Data'!W110=100,"O","L"))</f>
        <v/>
      </c>
      <c r="X110" s="17" t="str">
        <f>IF('ICC Raw Data'!X110="","",IF('ICC Raw Data'!X110=100,"O","L"))</f>
        <v/>
      </c>
      <c r="Y110" s="17" t="str">
        <f>IF('ICC Raw Data'!Y110="","",IF('ICC Raw Data'!Y110=100,"O","L"))</f>
        <v/>
      </c>
      <c r="Z110" s="17" t="str">
        <f>IF('ICC Raw Data'!Z110="","",IF('ICC Raw Data'!Z110=100,"O","L"))</f>
        <v/>
      </c>
      <c r="AA110" s="17" t="str">
        <f>IF('ICC Raw Data'!AA110="","",IF('ICC Raw Data'!AA110=100,"O","L"))</f>
        <v/>
      </c>
      <c r="AB110" s="17" t="str">
        <f>IF('ICC Raw Data'!AB110="","",IF('ICC Raw Data'!AB110=100,"O","L"))</f>
        <v/>
      </c>
      <c r="AC110" s="17" t="str">
        <f>IF('ICC Raw Data'!AC110="","",IF('ICC Raw Data'!AC110=100,"O","L"))</f>
        <v/>
      </c>
      <c r="AD110" s="17" t="str">
        <f>IF('ICC Raw Data'!AD110="","",IF('ICC Raw Data'!AD110=100,"O","L"))</f>
        <v/>
      </c>
      <c r="AE110" s="17" t="str">
        <f>IF('ICC Raw Data'!AE110="","",IF('ICC Raw Data'!AE110=100,"O","L"))</f>
        <v/>
      </c>
      <c r="AF110" s="17" t="str">
        <f>IF('ICC Raw Data'!AF110="","",IF('ICC Raw Data'!AF110=100,"O","L"))</f>
        <v/>
      </c>
      <c r="AG110" s="17" t="str">
        <f>IF('ICC Raw Data'!AG110="","",IF('ICC Raw Data'!AG110=100,"O","L"))</f>
        <v/>
      </c>
      <c r="AH110" s="17" t="str">
        <f>IF('ICC Raw Data'!AH110="","",IF('ICC Raw Data'!AH110=100,"O","L"))</f>
        <v/>
      </c>
    </row>
    <row r="111" spans="1:34" ht="15.6">
      <c r="A111" s="11">
        <v>10506</v>
      </c>
      <c r="B111" s="12" t="s">
        <v>142</v>
      </c>
      <c r="C111" s="13">
        <v>28</v>
      </c>
      <c r="D111" s="14">
        <f t="shared" si="1"/>
        <v>0</v>
      </c>
      <c r="E111" s="15">
        <f>'ICC Raw Data'!E111</f>
        <v>0</v>
      </c>
      <c r="F111" s="16">
        <v>5</v>
      </c>
      <c r="G111" s="16" t="str">
        <f>'ICC Raw Data'!G111</f>
        <v/>
      </c>
      <c r="H111" s="17" t="str">
        <f>IF('ICC Raw Data'!H111="","",IF('ICC Raw Data'!H111=100,"O","L"))</f>
        <v>L</v>
      </c>
      <c r="I111" s="17" t="str">
        <f>IF('ICC Raw Data'!I111="","",IF('ICC Raw Data'!I111=100,"O","L"))</f>
        <v/>
      </c>
      <c r="J111" s="17" t="str">
        <f>IF('ICC Raw Data'!J111="","",IF('ICC Raw Data'!J111=100,"O","L"))</f>
        <v/>
      </c>
      <c r="K111" s="17" t="str">
        <f>IF('ICC Raw Data'!K111="","",IF('ICC Raw Data'!K111=100,"O","L"))</f>
        <v>O</v>
      </c>
      <c r="L111" s="17" t="str">
        <f>IF('ICC Raw Data'!L111="","",IF('ICC Raw Data'!L111=100,"O","L"))</f>
        <v>O</v>
      </c>
      <c r="M111" s="17" t="str">
        <f>IF('ICC Raw Data'!M111="","",IF('ICC Raw Data'!M111=100,"O","L"))</f>
        <v/>
      </c>
      <c r="N111" s="17" t="str">
        <f>IF('ICC Raw Data'!N111="","",IF('ICC Raw Data'!N111=100,"O","L"))</f>
        <v/>
      </c>
      <c r="O111" s="17" t="str">
        <f>IF('ICC Raw Data'!O111="","",IF('ICC Raw Data'!O111=100,"O","L"))</f>
        <v/>
      </c>
      <c r="P111" s="17" t="str">
        <f>IF('ICC Raw Data'!P111="","",IF('ICC Raw Data'!P111=100,"O","L"))</f>
        <v/>
      </c>
      <c r="Q111" s="17" t="str">
        <f>IF('ICC Raw Data'!Q111="","",IF('ICC Raw Data'!Q111=100,"O","L"))</f>
        <v/>
      </c>
      <c r="R111" s="17" t="str">
        <f>IF('ICC Raw Data'!R111="","",IF('ICC Raw Data'!R111=100,"O","L"))</f>
        <v/>
      </c>
      <c r="S111" s="17" t="str">
        <f>IF('ICC Raw Data'!S111="","",IF('ICC Raw Data'!S111=100,"O","L"))</f>
        <v/>
      </c>
      <c r="T111" s="17" t="str">
        <f>IF('ICC Raw Data'!T111="","",IF('ICC Raw Data'!T111=100,"O","L"))</f>
        <v/>
      </c>
      <c r="U111" s="17" t="str">
        <f>IF('ICC Raw Data'!U111="","",IF('ICC Raw Data'!U111=100,"O","L"))</f>
        <v/>
      </c>
      <c r="V111" s="17" t="str">
        <f>IF('ICC Raw Data'!V111="","",IF('ICC Raw Data'!V111=100,"O","L"))</f>
        <v/>
      </c>
      <c r="W111" s="17" t="str">
        <f>IF('ICC Raw Data'!W111="","",IF('ICC Raw Data'!W111=100,"O","L"))</f>
        <v/>
      </c>
      <c r="X111" s="17" t="str">
        <f>IF('ICC Raw Data'!X111="","",IF('ICC Raw Data'!X111=100,"O","L"))</f>
        <v/>
      </c>
      <c r="Y111" s="17" t="str">
        <f>IF('ICC Raw Data'!Y111="","",IF('ICC Raw Data'!Y111=100,"O","L"))</f>
        <v/>
      </c>
      <c r="Z111" s="17" t="str">
        <f>IF('ICC Raw Data'!Z111="","",IF('ICC Raw Data'!Z111=100,"O","L"))</f>
        <v/>
      </c>
      <c r="AA111" s="17" t="str">
        <f>IF('ICC Raw Data'!AA111="","",IF('ICC Raw Data'!AA111=100,"O","L"))</f>
        <v/>
      </c>
      <c r="AB111" s="17" t="str">
        <f>IF('ICC Raw Data'!AB111="","",IF('ICC Raw Data'!AB111=100,"O","L"))</f>
        <v/>
      </c>
      <c r="AC111" s="17" t="str">
        <f>IF('ICC Raw Data'!AC111="","",IF('ICC Raw Data'!AC111=100,"O","L"))</f>
        <v/>
      </c>
      <c r="AD111" s="17" t="str">
        <f>IF('ICC Raw Data'!AD111="","",IF('ICC Raw Data'!AD111=100,"O","L"))</f>
        <v/>
      </c>
      <c r="AE111" s="17" t="str">
        <f>IF('ICC Raw Data'!AE111="","",IF('ICC Raw Data'!AE111=100,"O","L"))</f>
        <v/>
      </c>
      <c r="AF111" s="17" t="str">
        <f>IF('ICC Raw Data'!AF111="","",IF('ICC Raw Data'!AF111=100,"O","L"))</f>
        <v/>
      </c>
      <c r="AG111" s="17" t="str">
        <f>IF('ICC Raw Data'!AG111="","",IF('ICC Raw Data'!AG111=100,"O","L"))</f>
        <v/>
      </c>
      <c r="AH111" s="17" t="str">
        <f>IF('ICC Raw Data'!AH111="","",IF('ICC Raw Data'!AH111=100,"O","L"))</f>
        <v/>
      </c>
    </row>
    <row r="112" spans="1:34" ht="15.6">
      <c r="A112" s="11">
        <v>10510</v>
      </c>
      <c r="B112" s="12" t="s">
        <v>143</v>
      </c>
      <c r="C112" s="13">
        <v>33</v>
      </c>
      <c r="D112" s="14">
        <f t="shared" si="1"/>
        <v>0.4</v>
      </c>
      <c r="E112" s="15">
        <f>'ICC Raw Data'!E112</f>
        <v>6</v>
      </c>
      <c r="F112" s="16">
        <v>15</v>
      </c>
      <c r="G112" s="16">
        <f>'ICC Raw Data'!G112</f>
        <v>25</v>
      </c>
      <c r="H112" s="17" t="str">
        <f>IF('ICC Raw Data'!H112="","",IF('ICC Raw Data'!H112=100,"O","L"))</f>
        <v>O</v>
      </c>
      <c r="I112" s="17" t="str">
        <f>IF('ICC Raw Data'!I112="","",IF('ICC Raw Data'!I112=100,"O","L"))</f>
        <v>O</v>
      </c>
      <c r="J112" s="17" t="str">
        <f>IF('ICC Raw Data'!J112="","",IF('ICC Raw Data'!J112=100,"O","L"))</f>
        <v>L</v>
      </c>
      <c r="K112" s="17" t="str">
        <f>IF('ICC Raw Data'!K112="","",IF('ICC Raw Data'!K112=100,"O","L"))</f>
        <v>O</v>
      </c>
      <c r="L112" s="17" t="str">
        <f>IF('ICC Raw Data'!L112="","",IF('ICC Raw Data'!L112=100,"O","L"))</f>
        <v>O</v>
      </c>
      <c r="M112" s="17" t="str">
        <f>IF('ICC Raw Data'!M112="","",IF('ICC Raw Data'!M112=100,"O","L"))</f>
        <v>L</v>
      </c>
      <c r="N112" s="17" t="str">
        <f>IF('ICC Raw Data'!N112="","",IF('ICC Raw Data'!N112=100,"O","L"))</f>
        <v/>
      </c>
      <c r="O112" s="17" t="str">
        <f>IF('ICC Raw Data'!O112="","",IF('ICC Raw Data'!O112=100,"O","L"))</f>
        <v/>
      </c>
      <c r="P112" s="17" t="str">
        <f>IF('ICC Raw Data'!P112="","",IF('ICC Raw Data'!P112=100,"O","L"))</f>
        <v/>
      </c>
      <c r="Q112" s="17" t="str">
        <f>IF('ICC Raw Data'!Q112="","",IF('ICC Raw Data'!Q112=100,"O","L"))</f>
        <v/>
      </c>
      <c r="R112" s="17" t="str">
        <f>IF('ICC Raw Data'!R112="","",IF('ICC Raw Data'!R112=100,"O","L"))</f>
        <v/>
      </c>
      <c r="S112" s="17" t="str">
        <f>IF('ICC Raw Data'!S112="","",IF('ICC Raw Data'!S112=100,"O","L"))</f>
        <v/>
      </c>
      <c r="T112" s="17" t="str">
        <f>IF('ICC Raw Data'!T112="","",IF('ICC Raw Data'!T112=100,"O","L"))</f>
        <v/>
      </c>
      <c r="U112" s="17" t="str">
        <f>IF('ICC Raw Data'!U112="","",IF('ICC Raw Data'!U112=100,"O","L"))</f>
        <v/>
      </c>
      <c r="V112" s="17" t="str">
        <f>IF('ICC Raw Data'!V112="","",IF('ICC Raw Data'!V112=100,"O","L"))</f>
        <v/>
      </c>
      <c r="W112" s="17" t="str">
        <f>IF('ICC Raw Data'!W112="","",IF('ICC Raw Data'!W112=100,"O","L"))</f>
        <v/>
      </c>
      <c r="X112" s="17" t="str">
        <f>IF('ICC Raw Data'!X112="","",IF('ICC Raw Data'!X112=100,"O","L"))</f>
        <v>O</v>
      </c>
      <c r="Y112" s="17" t="str">
        <f>IF('ICC Raw Data'!Y112="","",IF('ICC Raw Data'!Y112=100,"O","L"))</f>
        <v/>
      </c>
      <c r="Z112" s="17" t="str">
        <f>IF('ICC Raw Data'!Z112="","",IF('ICC Raw Data'!Z112=100,"O","L"))</f>
        <v/>
      </c>
      <c r="AA112" s="17" t="str">
        <f>IF('ICC Raw Data'!AA112="","",IF('ICC Raw Data'!AA112=100,"O","L"))</f>
        <v/>
      </c>
      <c r="AB112" s="17" t="str">
        <f>IF('ICC Raw Data'!AB112="","",IF('ICC Raw Data'!AB112=100,"O","L"))</f>
        <v/>
      </c>
      <c r="AC112" s="17" t="str">
        <f>IF('ICC Raw Data'!AC112="","",IF('ICC Raw Data'!AC112=100,"O","L"))</f>
        <v/>
      </c>
      <c r="AD112" s="17" t="str">
        <f>IF('ICC Raw Data'!AD112="","",IF('ICC Raw Data'!AD112=100,"O","L"))</f>
        <v/>
      </c>
      <c r="AE112" s="17" t="str">
        <f>IF('ICC Raw Data'!AE112="","",IF('ICC Raw Data'!AE112=100,"O","L"))</f>
        <v/>
      </c>
      <c r="AF112" s="17" t="str">
        <f>IF('ICC Raw Data'!AF112="","",IF('ICC Raw Data'!AF112=100,"O","L"))</f>
        <v/>
      </c>
      <c r="AG112" s="17" t="str">
        <f>IF('ICC Raw Data'!AG112="","",IF('ICC Raw Data'!AG112=100,"O","L"))</f>
        <v/>
      </c>
      <c r="AH112" s="17" t="str">
        <f>IF('ICC Raw Data'!AH112="","",IF('ICC Raw Data'!AH112=100,"O","L"))</f>
        <v/>
      </c>
    </row>
    <row r="113" spans="1:34" ht="15.6">
      <c r="A113" s="11">
        <v>10592</v>
      </c>
      <c r="B113" s="12" t="s">
        <v>144</v>
      </c>
      <c r="C113" s="13">
        <v>16</v>
      </c>
      <c r="D113" s="14">
        <f t="shared" si="1"/>
        <v>0</v>
      </c>
      <c r="E113" s="15">
        <f>'ICC Raw Data'!E113</f>
        <v>0</v>
      </c>
      <c r="F113" s="16">
        <v>5</v>
      </c>
      <c r="G113" s="16" t="str">
        <f>'ICC Raw Data'!G113</f>
        <v/>
      </c>
      <c r="H113" s="17" t="str">
        <f>IF('ICC Raw Data'!H113="","",IF('ICC Raw Data'!H113=100,"O","L"))</f>
        <v>L</v>
      </c>
      <c r="I113" s="17" t="str">
        <f>IF('ICC Raw Data'!I113="","",IF('ICC Raw Data'!I113=100,"O","L"))</f>
        <v>L</v>
      </c>
      <c r="J113" s="17" t="str">
        <f>IF('ICC Raw Data'!J113="","",IF('ICC Raw Data'!J113=100,"O","L"))</f>
        <v/>
      </c>
      <c r="K113" s="17" t="str">
        <f>IF('ICC Raw Data'!K113="","",IF('ICC Raw Data'!K113=100,"O","L"))</f>
        <v>O</v>
      </c>
      <c r="L113" s="17" t="str">
        <f>IF('ICC Raw Data'!L113="","",IF('ICC Raw Data'!L113=100,"O","L"))</f>
        <v>O</v>
      </c>
      <c r="M113" s="17" t="str">
        <f>IF('ICC Raw Data'!M113="","",IF('ICC Raw Data'!M113=100,"O","L"))</f>
        <v/>
      </c>
      <c r="N113" s="17" t="str">
        <f>IF('ICC Raw Data'!N113="","",IF('ICC Raw Data'!N113=100,"O","L"))</f>
        <v/>
      </c>
      <c r="O113" s="17" t="str">
        <f>IF('ICC Raw Data'!O113="","",IF('ICC Raw Data'!O113=100,"O","L"))</f>
        <v/>
      </c>
      <c r="P113" s="17" t="str">
        <f>IF('ICC Raw Data'!P113="","",IF('ICC Raw Data'!P113=100,"O","L"))</f>
        <v/>
      </c>
      <c r="Q113" s="17" t="str">
        <f>IF('ICC Raw Data'!Q113="","",IF('ICC Raw Data'!Q113=100,"O","L"))</f>
        <v/>
      </c>
      <c r="R113" s="17" t="str">
        <f>IF('ICC Raw Data'!R113="","",IF('ICC Raw Data'!R113=100,"O","L"))</f>
        <v/>
      </c>
      <c r="S113" s="17" t="str">
        <f>IF('ICC Raw Data'!S113="","",IF('ICC Raw Data'!S113=100,"O","L"))</f>
        <v/>
      </c>
      <c r="T113" s="17" t="str">
        <f>IF('ICC Raw Data'!T113="","",IF('ICC Raw Data'!T113=100,"O","L"))</f>
        <v/>
      </c>
      <c r="U113" s="17" t="str">
        <f>IF('ICC Raw Data'!U113="","",IF('ICC Raw Data'!U113=100,"O","L"))</f>
        <v/>
      </c>
      <c r="V113" s="17" t="str">
        <f>IF('ICC Raw Data'!V113="","",IF('ICC Raw Data'!V113=100,"O","L"))</f>
        <v/>
      </c>
      <c r="W113" s="17" t="str">
        <f>IF('ICC Raw Data'!W113="","",IF('ICC Raw Data'!W113=100,"O","L"))</f>
        <v/>
      </c>
      <c r="X113" s="17" t="str">
        <f>IF('ICC Raw Data'!X113="","",IF('ICC Raw Data'!X113=100,"O","L"))</f>
        <v/>
      </c>
      <c r="Y113" s="17" t="str">
        <f>IF('ICC Raw Data'!Y113="","",IF('ICC Raw Data'!Y113=100,"O","L"))</f>
        <v/>
      </c>
      <c r="Z113" s="17" t="str">
        <f>IF('ICC Raw Data'!Z113="","",IF('ICC Raw Data'!Z113=100,"O","L"))</f>
        <v/>
      </c>
      <c r="AA113" s="17" t="str">
        <f>IF('ICC Raw Data'!AA113="","",IF('ICC Raw Data'!AA113=100,"O","L"))</f>
        <v/>
      </c>
      <c r="AB113" s="17" t="str">
        <f>IF('ICC Raw Data'!AB113="","",IF('ICC Raw Data'!AB113=100,"O","L"))</f>
        <v/>
      </c>
      <c r="AC113" s="17" t="str">
        <f>IF('ICC Raw Data'!AC113="","",IF('ICC Raw Data'!AC113=100,"O","L"))</f>
        <v/>
      </c>
      <c r="AD113" s="17" t="str">
        <f>IF('ICC Raw Data'!AD113="","",IF('ICC Raw Data'!AD113=100,"O","L"))</f>
        <v/>
      </c>
      <c r="AE113" s="17" t="str">
        <f>IF('ICC Raw Data'!AE113="","",IF('ICC Raw Data'!AE113=100,"O","L"))</f>
        <v/>
      </c>
      <c r="AF113" s="17" t="str">
        <f>IF('ICC Raw Data'!AF113="","",IF('ICC Raw Data'!AF113=100,"O","L"))</f>
        <v/>
      </c>
      <c r="AG113" s="17" t="str">
        <f>IF('ICC Raw Data'!AG113="","",IF('ICC Raw Data'!AG113=100,"O","L"))</f>
        <v/>
      </c>
      <c r="AH113" s="17" t="str">
        <f>IF('ICC Raw Data'!AH113="","",IF('ICC Raw Data'!AH113=100,"O","L"))</f>
        <v/>
      </c>
    </row>
    <row r="114" spans="1:34" ht="15.6">
      <c r="A114" s="11">
        <v>10607</v>
      </c>
      <c r="B114" s="12" t="s">
        <v>145</v>
      </c>
      <c r="C114" s="13">
        <v>20</v>
      </c>
      <c r="D114" s="14">
        <f t="shared" si="1"/>
        <v>0</v>
      </c>
      <c r="E114" s="15">
        <f>'ICC Raw Data'!E114</f>
        <v>0</v>
      </c>
      <c r="F114" s="16">
        <v>5</v>
      </c>
      <c r="G114" s="16" t="str">
        <f>'ICC Raw Data'!G114</f>
        <v/>
      </c>
      <c r="H114" s="17" t="str">
        <f>IF('ICC Raw Data'!H114="","",IF('ICC Raw Data'!H114=100,"O","L"))</f>
        <v/>
      </c>
      <c r="I114" s="17" t="str">
        <f>IF('ICC Raw Data'!I114="","",IF('ICC Raw Data'!I114=100,"O","L"))</f>
        <v/>
      </c>
      <c r="J114" s="17" t="str">
        <f>IF('ICC Raw Data'!J114="","",IF('ICC Raw Data'!J114=100,"O","L"))</f>
        <v/>
      </c>
      <c r="K114" s="17" t="str">
        <f>IF('ICC Raw Data'!K114="","",IF('ICC Raw Data'!K114=100,"O","L"))</f>
        <v/>
      </c>
      <c r="L114" s="17" t="str">
        <f>IF('ICC Raw Data'!L114="","",IF('ICC Raw Data'!L114=100,"O","L"))</f>
        <v>O</v>
      </c>
      <c r="M114" s="17" t="str">
        <f>IF('ICC Raw Data'!M114="","",IF('ICC Raw Data'!M114=100,"O","L"))</f>
        <v/>
      </c>
      <c r="N114" s="17" t="str">
        <f>IF('ICC Raw Data'!N114="","",IF('ICC Raw Data'!N114=100,"O","L"))</f>
        <v/>
      </c>
      <c r="O114" s="17" t="str">
        <f>IF('ICC Raw Data'!O114="","",IF('ICC Raw Data'!O114=100,"O","L"))</f>
        <v/>
      </c>
      <c r="P114" s="17" t="str">
        <f>IF('ICC Raw Data'!P114="","",IF('ICC Raw Data'!P114=100,"O","L"))</f>
        <v/>
      </c>
      <c r="Q114" s="17" t="str">
        <f>IF('ICC Raw Data'!Q114="","",IF('ICC Raw Data'!Q114=100,"O","L"))</f>
        <v/>
      </c>
      <c r="R114" s="17" t="str">
        <f>IF('ICC Raw Data'!R114="","",IF('ICC Raw Data'!R114=100,"O","L"))</f>
        <v/>
      </c>
      <c r="S114" s="17" t="str">
        <f>IF('ICC Raw Data'!S114="","",IF('ICC Raw Data'!S114=100,"O","L"))</f>
        <v/>
      </c>
      <c r="T114" s="17" t="str">
        <f>IF('ICC Raw Data'!T114="","",IF('ICC Raw Data'!T114=100,"O","L"))</f>
        <v/>
      </c>
      <c r="U114" s="17" t="str">
        <f>IF('ICC Raw Data'!U114="","",IF('ICC Raw Data'!U114=100,"O","L"))</f>
        <v/>
      </c>
      <c r="V114" s="17" t="str">
        <f>IF('ICC Raw Data'!V114="","",IF('ICC Raw Data'!V114=100,"O","L"))</f>
        <v/>
      </c>
      <c r="W114" s="17" t="str">
        <f>IF('ICC Raw Data'!W114="","",IF('ICC Raw Data'!W114=100,"O","L"))</f>
        <v/>
      </c>
      <c r="X114" s="17" t="str">
        <f>IF('ICC Raw Data'!X114="","",IF('ICC Raw Data'!X114=100,"O","L"))</f>
        <v/>
      </c>
      <c r="Y114" s="17" t="str">
        <f>IF('ICC Raw Data'!Y114="","",IF('ICC Raw Data'!Y114=100,"O","L"))</f>
        <v/>
      </c>
      <c r="Z114" s="17" t="str">
        <f>IF('ICC Raw Data'!Z114="","",IF('ICC Raw Data'!Z114=100,"O","L"))</f>
        <v/>
      </c>
      <c r="AA114" s="17" t="str">
        <f>IF('ICC Raw Data'!AA114="","",IF('ICC Raw Data'!AA114=100,"O","L"))</f>
        <v/>
      </c>
      <c r="AB114" s="17" t="str">
        <f>IF('ICC Raw Data'!AB114="","",IF('ICC Raw Data'!AB114=100,"O","L"))</f>
        <v/>
      </c>
      <c r="AC114" s="17" t="str">
        <f>IF('ICC Raw Data'!AC114="","",IF('ICC Raw Data'!AC114=100,"O","L"))</f>
        <v/>
      </c>
      <c r="AD114" s="17" t="str">
        <f>IF('ICC Raw Data'!AD114="","",IF('ICC Raw Data'!AD114=100,"O","L"))</f>
        <v/>
      </c>
      <c r="AE114" s="17" t="str">
        <f>IF('ICC Raw Data'!AE114="","",IF('ICC Raw Data'!AE114=100,"O","L"))</f>
        <v/>
      </c>
      <c r="AF114" s="17" t="str">
        <f>IF('ICC Raw Data'!AF114="","",IF('ICC Raw Data'!AF114=100,"O","L"))</f>
        <v/>
      </c>
      <c r="AG114" s="17" t="str">
        <f>IF('ICC Raw Data'!AG114="","",IF('ICC Raw Data'!AG114=100,"O","L"))</f>
        <v/>
      </c>
      <c r="AH114" s="17" t="str">
        <f>IF('ICC Raw Data'!AH114="","",IF('ICC Raw Data'!AH114=100,"O","L"))</f>
        <v/>
      </c>
    </row>
    <row r="115" spans="1:34" ht="15.6">
      <c r="A115" s="11">
        <v>10795</v>
      </c>
      <c r="B115" s="12" t="s">
        <v>146</v>
      </c>
      <c r="C115" s="13">
        <v>34</v>
      </c>
      <c r="D115" s="14">
        <f t="shared" si="1"/>
        <v>0.33333333333333331</v>
      </c>
      <c r="E115" s="15">
        <f>'ICC Raw Data'!E115</f>
        <v>5</v>
      </c>
      <c r="F115" s="16">
        <v>15</v>
      </c>
      <c r="G115" s="16">
        <f>'ICC Raw Data'!G115</f>
        <v>25</v>
      </c>
      <c r="H115" s="17" t="str">
        <f>IF('ICC Raw Data'!H115="","",IF('ICC Raw Data'!H115=100,"O","L"))</f>
        <v>O</v>
      </c>
      <c r="I115" s="17" t="str">
        <f>IF('ICC Raw Data'!I115="","",IF('ICC Raw Data'!I115=100,"O","L"))</f>
        <v>O</v>
      </c>
      <c r="J115" s="17" t="str">
        <f>IF('ICC Raw Data'!J115="","",IF('ICC Raw Data'!J115=100,"O","L"))</f>
        <v>O</v>
      </c>
      <c r="K115" s="17" t="str">
        <f>IF('ICC Raw Data'!K115="","",IF('ICC Raw Data'!K115=100,"O","L"))</f>
        <v>O</v>
      </c>
      <c r="L115" s="17" t="str">
        <f>IF('ICC Raw Data'!L115="","",IF('ICC Raw Data'!L115=100,"O","L"))</f>
        <v>O</v>
      </c>
      <c r="M115" s="17" t="str">
        <f>IF('ICC Raw Data'!M115="","",IF('ICC Raw Data'!M115=100,"O","L"))</f>
        <v>O</v>
      </c>
      <c r="N115" s="17" t="str">
        <f>IF('ICC Raw Data'!N115="","",IF('ICC Raw Data'!N115=100,"O","L"))</f>
        <v/>
      </c>
      <c r="O115" s="17" t="str">
        <f>IF('ICC Raw Data'!O115="","",IF('ICC Raw Data'!O115=100,"O","L"))</f>
        <v/>
      </c>
      <c r="P115" s="17" t="str">
        <f>IF('ICC Raw Data'!P115="","",IF('ICC Raw Data'!P115=100,"O","L"))</f>
        <v/>
      </c>
      <c r="Q115" s="17" t="str">
        <f>IF('ICC Raw Data'!Q115="","",IF('ICC Raw Data'!Q115=100,"O","L"))</f>
        <v/>
      </c>
      <c r="R115" s="17" t="str">
        <f>IF('ICC Raw Data'!R115="","",IF('ICC Raw Data'!R115=100,"O","L"))</f>
        <v/>
      </c>
      <c r="S115" s="17" t="str">
        <f>IF('ICC Raw Data'!S115="","",IF('ICC Raw Data'!S115=100,"O","L"))</f>
        <v/>
      </c>
      <c r="T115" s="17" t="str">
        <f>IF('ICC Raw Data'!T115="","",IF('ICC Raw Data'!T115=100,"O","L"))</f>
        <v/>
      </c>
      <c r="U115" s="17" t="str">
        <f>IF('ICC Raw Data'!U115="","",IF('ICC Raw Data'!U115=100,"O","L"))</f>
        <v/>
      </c>
      <c r="V115" s="17" t="str">
        <f>IF('ICC Raw Data'!V115="","",IF('ICC Raw Data'!V115=100,"O","L"))</f>
        <v/>
      </c>
      <c r="W115" s="17" t="str">
        <f>IF('ICC Raw Data'!W115="","",IF('ICC Raw Data'!W115=100,"O","L"))</f>
        <v/>
      </c>
      <c r="X115" s="17" t="str">
        <f>IF('ICC Raw Data'!X115="","",IF('ICC Raw Data'!X115=100,"O","L"))</f>
        <v/>
      </c>
      <c r="Y115" s="17" t="str">
        <f>IF('ICC Raw Data'!Y115="","",IF('ICC Raw Data'!Y115=100,"O","L"))</f>
        <v/>
      </c>
      <c r="Z115" s="17" t="str">
        <f>IF('ICC Raw Data'!Z115="","",IF('ICC Raw Data'!Z115=100,"O","L"))</f>
        <v/>
      </c>
      <c r="AA115" s="17" t="str">
        <f>IF('ICC Raw Data'!AA115="","",IF('ICC Raw Data'!AA115=100,"O","L"))</f>
        <v/>
      </c>
      <c r="AB115" s="17" t="str">
        <f>IF('ICC Raw Data'!AB115="","",IF('ICC Raw Data'!AB115=100,"O","L"))</f>
        <v/>
      </c>
      <c r="AC115" s="17" t="str">
        <f>IF('ICC Raw Data'!AC115="","",IF('ICC Raw Data'!AC115=100,"O","L"))</f>
        <v/>
      </c>
      <c r="AD115" s="17" t="str">
        <f>IF('ICC Raw Data'!AD115="","",IF('ICC Raw Data'!AD115=100,"O","L"))</f>
        <v/>
      </c>
      <c r="AE115" s="17" t="str">
        <f>IF('ICC Raw Data'!AE115="","",IF('ICC Raw Data'!AE115=100,"O","L"))</f>
        <v/>
      </c>
      <c r="AF115" s="17" t="str">
        <f>IF('ICC Raw Data'!AF115="","",IF('ICC Raw Data'!AF115=100,"O","L"))</f>
        <v/>
      </c>
      <c r="AG115" s="17" t="str">
        <f>IF('ICC Raw Data'!AG115="","",IF('ICC Raw Data'!AG115=100,"O","L"))</f>
        <v/>
      </c>
      <c r="AH115" s="17" t="str">
        <f>IF('ICC Raw Data'!AH115="","",IF('ICC Raw Data'!AH115=100,"O","L"))</f>
        <v/>
      </c>
    </row>
    <row r="116" spans="1:34" ht="15.6">
      <c r="A116" s="11">
        <v>10815</v>
      </c>
      <c r="B116" s="12" t="s">
        <v>238</v>
      </c>
      <c r="C116" s="13">
        <v>5</v>
      </c>
      <c r="D116" s="14">
        <f t="shared" si="1"/>
        <v>0</v>
      </c>
      <c r="E116" s="15">
        <f>'ICC Raw Data'!E116</f>
        <v>0</v>
      </c>
      <c r="F116" s="16">
        <v>5</v>
      </c>
      <c r="G116" s="16" t="str">
        <f>'ICC Raw Data'!G116</f>
        <v/>
      </c>
      <c r="H116" s="17" t="str">
        <f>IF('ICC Raw Data'!H116="","",IF('ICC Raw Data'!H116=100,"O","L"))</f>
        <v>O</v>
      </c>
      <c r="I116" s="17" t="str">
        <f>IF('ICC Raw Data'!I116="","",IF('ICC Raw Data'!I116=100,"O","L"))</f>
        <v>O</v>
      </c>
      <c r="J116" s="17" t="str">
        <f>IF('ICC Raw Data'!J116="","",IF('ICC Raw Data'!J116=100,"O","L"))</f>
        <v>O</v>
      </c>
      <c r="K116" s="17" t="str">
        <f>IF('ICC Raw Data'!K116="","",IF('ICC Raw Data'!K116=100,"O","L"))</f>
        <v>O</v>
      </c>
      <c r="L116" s="17" t="str">
        <f>IF('ICC Raw Data'!L116="","",IF('ICC Raw Data'!L116=100,"O","L"))</f>
        <v>O</v>
      </c>
      <c r="M116" s="17" t="str">
        <f>IF('ICC Raw Data'!M116="","",IF('ICC Raw Data'!M116=100,"O","L"))</f>
        <v>O</v>
      </c>
      <c r="N116" s="17" t="str">
        <f>IF('ICC Raw Data'!N116="","",IF('ICC Raw Data'!N116=100,"O","L"))</f>
        <v/>
      </c>
      <c r="O116" s="17" t="str">
        <f>IF('ICC Raw Data'!O116="","",IF('ICC Raw Data'!O116=100,"O","L"))</f>
        <v/>
      </c>
      <c r="P116" s="17" t="str">
        <f>IF('ICC Raw Data'!P116="","",IF('ICC Raw Data'!P116=100,"O","L"))</f>
        <v/>
      </c>
      <c r="Q116" s="17" t="str">
        <f>IF('ICC Raw Data'!Q116="","",IF('ICC Raw Data'!Q116=100,"O","L"))</f>
        <v/>
      </c>
      <c r="R116" s="17" t="str">
        <f>IF('ICC Raw Data'!R116="","",IF('ICC Raw Data'!R116=100,"O","L"))</f>
        <v/>
      </c>
      <c r="S116" s="17" t="str">
        <f>IF('ICC Raw Data'!S116="","",IF('ICC Raw Data'!S116=100,"O","L"))</f>
        <v/>
      </c>
      <c r="T116" s="17" t="str">
        <f>IF('ICC Raw Data'!T116="","",IF('ICC Raw Data'!T116=100,"O","L"))</f>
        <v/>
      </c>
      <c r="U116" s="17" t="str">
        <f>IF('ICC Raw Data'!U116="","",IF('ICC Raw Data'!U116=100,"O","L"))</f>
        <v/>
      </c>
      <c r="V116" s="17" t="str">
        <f>IF('ICC Raw Data'!V116="","",IF('ICC Raw Data'!V116=100,"O","L"))</f>
        <v/>
      </c>
      <c r="W116" s="17" t="str">
        <f>IF('ICC Raw Data'!W116="","",IF('ICC Raw Data'!W116=100,"O","L"))</f>
        <v/>
      </c>
      <c r="X116" s="17" t="str">
        <f>IF('ICC Raw Data'!X116="","",IF('ICC Raw Data'!X116=100,"O","L"))</f>
        <v/>
      </c>
      <c r="Y116" s="17" t="str">
        <f>IF('ICC Raw Data'!Y116="","",IF('ICC Raw Data'!Y116=100,"O","L"))</f>
        <v/>
      </c>
      <c r="Z116" s="17" t="str">
        <f>IF('ICC Raw Data'!Z116="","",IF('ICC Raw Data'!Z116=100,"O","L"))</f>
        <v/>
      </c>
      <c r="AA116" s="17" t="str">
        <f>IF('ICC Raw Data'!AA116="","",IF('ICC Raw Data'!AA116=100,"O","L"))</f>
        <v/>
      </c>
      <c r="AB116" s="17" t="str">
        <f>IF('ICC Raw Data'!AB116="","",IF('ICC Raw Data'!AB116=100,"O","L"))</f>
        <v/>
      </c>
      <c r="AC116" s="17" t="str">
        <f>IF('ICC Raw Data'!AC116="","",IF('ICC Raw Data'!AC116=100,"O","L"))</f>
        <v/>
      </c>
      <c r="AD116" s="17" t="str">
        <f>IF('ICC Raw Data'!AD116="","",IF('ICC Raw Data'!AD116=100,"O","L"))</f>
        <v/>
      </c>
      <c r="AE116" s="17" t="str">
        <f>IF('ICC Raw Data'!AE116="","",IF('ICC Raw Data'!AE116=100,"O","L"))</f>
        <v/>
      </c>
      <c r="AF116" s="17" t="str">
        <f>IF('ICC Raw Data'!AF116="","",IF('ICC Raw Data'!AF116=100,"O","L"))</f>
        <v/>
      </c>
      <c r="AG116" s="17" t="str">
        <f>IF('ICC Raw Data'!AG116="","",IF('ICC Raw Data'!AG116=100,"O","L"))</f>
        <v/>
      </c>
      <c r="AH116" s="17" t="str">
        <f>IF('ICC Raw Data'!AH116="","",IF('ICC Raw Data'!AH116=100,"O","L"))</f>
        <v/>
      </c>
    </row>
    <row r="117" spans="1:34" ht="15.6">
      <c r="A117" s="11">
        <v>10894</v>
      </c>
      <c r="B117" s="12" t="s">
        <v>147</v>
      </c>
      <c r="C117" s="13">
        <v>4</v>
      </c>
      <c r="D117" s="14">
        <f t="shared" si="1"/>
        <v>0</v>
      </c>
      <c r="E117" s="15">
        <f>'ICC Raw Data'!E117</f>
        <v>0</v>
      </c>
      <c r="F117" s="16">
        <v>6</v>
      </c>
      <c r="G117" s="16" t="str">
        <f>'ICC Raw Data'!G117</f>
        <v/>
      </c>
      <c r="H117" s="17" t="str">
        <f>IF('ICC Raw Data'!H117="","",IF('ICC Raw Data'!H117=100,"O","L"))</f>
        <v>O</v>
      </c>
      <c r="I117" s="17" t="str">
        <f>IF('ICC Raw Data'!I117="","",IF('ICC Raw Data'!I117=100,"O","L"))</f>
        <v>O</v>
      </c>
      <c r="J117" s="17" t="str">
        <f>IF('ICC Raw Data'!J117="","",IF('ICC Raw Data'!J117=100,"O","L"))</f>
        <v>O</v>
      </c>
      <c r="K117" s="17" t="str">
        <f>IF('ICC Raw Data'!K117="","",IF('ICC Raw Data'!K117=100,"O","L"))</f>
        <v>O</v>
      </c>
      <c r="L117" s="17" t="str">
        <f>IF('ICC Raw Data'!L117="","",IF('ICC Raw Data'!L117=100,"O","L"))</f>
        <v>O</v>
      </c>
      <c r="M117" s="17" t="str">
        <f>IF('ICC Raw Data'!M117="","",IF('ICC Raw Data'!M117=100,"O","L"))</f>
        <v>O</v>
      </c>
      <c r="N117" s="17" t="str">
        <f>IF('ICC Raw Data'!N117="","",IF('ICC Raw Data'!N117=100,"O","L"))</f>
        <v/>
      </c>
      <c r="O117" s="17" t="str">
        <f>IF('ICC Raw Data'!O117="","",IF('ICC Raw Data'!O117=100,"O","L"))</f>
        <v/>
      </c>
      <c r="P117" s="17" t="str">
        <f>IF('ICC Raw Data'!P117="","",IF('ICC Raw Data'!P117=100,"O","L"))</f>
        <v/>
      </c>
      <c r="Q117" s="17" t="str">
        <f>IF('ICC Raw Data'!Q117="","",IF('ICC Raw Data'!Q117=100,"O","L"))</f>
        <v/>
      </c>
      <c r="R117" s="17" t="str">
        <f>IF('ICC Raw Data'!R117="","",IF('ICC Raw Data'!R117=100,"O","L"))</f>
        <v/>
      </c>
      <c r="S117" s="17" t="str">
        <f>IF('ICC Raw Data'!S117="","",IF('ICC Raw Data'!S117=100,"O","L"))</f>
        <v/>
      </c>
      <c r="T117" s="17" t="str">
        <f>IF('ICC Raw Data'!T117="","",IF('ICC Raw Data'!T117=100,"O","L"))</f>
        <v/>
      </c>
      <c r="U117" s="17" t="str">
        <f>IF('ICC Raw Data'!U117="","",IF('ICC Raw Data'!U117=100,"O","L"))</f>
        <v/>
      </c>
      <c r="V117" s="17" t="str">
        <f>IF('ICC Raw Data'!V117="","",IF('ICC Raw Data'!V117=100,"O","L"))</f>
        <v/>
      </c>
      <c r="W117" s="17" t="str">
        <f>IF('ICC Raw Data'!W117="","",IF('ICC Raw Data'!W117=100,"O","L"))</f>
        <v/>
      </c>
      <c r="X117" s="17" t="str">
        <f>IF('ICC Raw Data'!X117="","",IF('ICC Raw Data'!X117=100,"O","L"))</f>
        <v/>
      </c>
      <c r="Y117" s="17" t="str">
        <f>IF('ICC Raw Data'!Y117="","",IF('ICC Raw Data'!Y117=100,"O","L"))</f>
        <v/>
      </c>
      <c r="Z117" s="17" t="str">
        <f>IF('ICC Raw Data'!Z117="","",IF('ICC Raw Data'!Z117=100,"O","L"))</f>
        <v/>
      </c>
      <c r="AA117" s="17" t="str">
        <f>IF('ICC Raw Data'!AA117="","",IF('ICC Raw Data'!AA117=100,"O","L"))</f>
        <v/>
      </c>
      <c r="AB117" s="17" t="str">
        <f>IF('ICC Raw Data'!AB117="","",IF('ICC Raw Data'!AB117=100,"O","L"))</f>
        <v/>
      </c>
      <c r="AC117" s="17" t="str">
        <f>IF('ICC Raw Data'!AC117="","",IF('ICC Raw Data'!AC117=100,"O","L"))</f>
        <v/>
      </c>
      <c r="AD117" s="17" t="str">
        <f>IF('ICC Raw Data'!AD117="","",IF('ICC Raw Data'!AD117=100,"O","L"))</f>
        <v/>
      </c>
      <c r="AE117" s="17" t="str">
        <f>IF('ICC Raw Data'!AE117="","",IF('ICC Raw Data'!AE117=100,"O","L"))</f>
        <v/>
      </c>
      <c r="AF117" s="17" t="str">
        <f>IF('ICC Raw Data'!AF117="","",IF('ICC Raw Data'!AF117=100,"O","L"))</f>
        <v/>
      </c>
      <c r="AG117" s="17" t="str">
        <f>IF('ICC Raw Data'!AG117="","",IF('ICC Raw Data'!AG117=100,"O","L"))</f>
        <v/>
      </c>
      <c r="AH117" s="17" t="str">
        <f>IF('ICC Raw Data'!AH117="","",IF('ICC Raw Data'!AH117=100,"O","L"))</f>
        <v/>
      </c>
    </row>
    <row r="118" spans="1:34" ht="15.6">
      <c r="A118" s="11">
        <v>10895</v>
      </c>
      <c r="B118" s="12" t="s">
        <v>148</v>
      </c>
      <c r="C118" s="13">
        <v>3</v>
      </c>
      <c r="D118" s="14">
        <f t="shared" si="1"/>
        <v>0.1111111111111111</v>
      </c>
      <c r="E118" s="15">
        <f>'ICC Raw Data'!E118</f>
        <v>1</v>
      </c>
      <c r="F118" s="16">
        <v>9</v>
      </c>
      <c r="G118" s="16" t="str">
        <f>'ICC Raw Data'!G118</f>
        <v/>
      </c>
      <c r="H118" s="17" t="str">
        <f>IF('ICC Raw Data'!H118="","",IF('ICC Raw Data'!H118=100,"O","L"))</f>
        <v>O</v>
      </c>
      <c r="I118" s="17" t="str">
        <f>IF('ICC Raw Data'!I118="","",IF('ICC Raw Data'!I118=100,"O","L"))</f>
        <v>O</v>
      </c>
      <c r="J118" s="17" t="str">
        <f>IF('ICC Raw Data'!J118="","",IF('ICC Raw Data'!J118=100,"O","L"))</f>
        <v>O</v>
      </c>
      <c r="K118" s="17" t="str">
        <f>IF('ICC Raw Data'!K118="","",IF('ICC Raw Data'!K118=100,"O","L"))</f>
        <v>L</v>
      </c>
      <c r="L118" s="17" t="str">
        <f>IF('ICC Raw Data'!L118="","",IF('ICC Raw Data'!L118=100,"O","L"))</f>
        <v>L</v>
      </c>
      <c r="M118" s="17" t="str">
        <f>IF('ICC Raw Data'!M118="","",IF('ICC Raw Data'!M118=100,"O","L"))</f>
        <v>O</v>
      </c>
      <c r="N118" s="17" t="str">
        <f>IF('ICC Raw Data'!N118="","",IF('ICC Raw Data'!N118=100,"O","L"))</f>
        <v/>
      </c>
      <c r="O118" s="17" t="str">
        <f>IF('ICC Raw Data'!O118="","",IF('ICC Raw Data'!O118=100,"O","L"))</f>
        <v/>
      </c>
      <c r="P118" s="17" t="str">
        <f>IF('ICC Raw Data'!P118="","",IF('ICC Raw Data'!P118=100,"O","L"))</f>
        <v/>
      </c>
      <c r="Q118" s="17" t="str">
        <f>IF('ICC Raw Data'!Q118="","",IF('ICC Raw Data'!Q118=100,"O","L"))</f>
        <v/>
      </c>
      <c r="R118" s="17" t="str">
        <f>IF('ICC Raw Data'!R118="","",IF('ICC Raw Data'!R118=100,"O","L"))</f>
        <v/>
      </c>
      <c r="S118" s="17" t="str">
        <f>IF('ICC Raw Data'!S118="","",IF('ICC Raw Data'!S118=100,"O","L"))</f>
        <v/>
      </c>
      <c r="T118" s="17" t="str">
        <f>IF('ICC Raw Data'!T118="","",IF('ICC Raw Data'!T118=100,"O","L"))</f>
        <v/>
      </c>
      <c r="U118" s="17" t="str">
        <f>IF('ICC Raw Data'!U118="","",IF('ICC Raw Data'!U118=100,"O","L"))</f>
        <v/>
      </c>
      <c r="V118" s="17" t="str">
        <f>IF('ICC Raw Data'!V118="","",IF('ICC Raw Data'!V118=100,"O","L"))</f>
        <v/>
      </c>
      <c r="W118" s="17" t="str">
        <f>IF('ICC Raw Data'!W118="","",IF('ICC Raw Data'!W118=100,"O","L"))</f>
        <v/>
      </c>
      <c r="X118" s="17" t="str">
        <f>IF('ICC Raw Data'!X118="","",IF('ICC Raw Data'!X118=100,"O","L"))</f>
        <v/>
      </c>
      <c r="Y118" s="17" t="str">
        <f>IF('ICC Raw Data'!Y118="","",IF('ICC Raw Data'!Y118=100,"O","L"))</f>
        <v/>
      </c>
      <c r="Z118" s="17" t="str">
        <f>IF('ICC Raw Data'!Z118="","",IF('ICC Raw Data'!Z118=100,"O","L"))</f>
        <v/>
      </c>
      <c r="AA118" s="17" t="str">
        <f>IF('ICC Raw Data'!AA118="","",IF('ICC Raw Data'!AA118=100,"O","L"))</f>
        <v/>
      </c>
      <c r="AB118" s="17" t="str">
        <f>IF('ICC Raw Data'!AB118="","",IF('ICC Raw Data'!AB118=100,"O","L"))</f>
        <v/>
      </c>
      <c r="AC118" s="17" t="str">
        <f>IF('ICC Raw Data'!AC118="","",IF('ICC Raw Data'!AC118=100,"O","L"))</f>
        <v/>
      </c>
      <c r="AD118" s="17" t="str">
        <f>IF('ICC Raw Data'!AD118="","",IF('ICC Raw Data'!AD118=100,"O","L"))</f>
        <v/>
      </c>
      <c r="AE118" s="17" t="str">
        <f>IF('ICC Raw Data'!AE118="","",IF('ICC Raw Data'!AE118=100,"O","L"))</f>
        <v/>
      </c>
      <c r="AF118" s="17" t="str">
        <f>IF('ICC Raw Data'!AF118="","",IF('ICC Raw Data'!AF118=100,"O","L"))</f>
        <v/>
      </c>
      <c r="AG118" s="17" t="str">
        <f>IF('ICC Raw Data'!AG118="","",IF('ICC Raw Data'!AG118=100,"O","L"))</f>
        <v/>
      </c>
      <c r="AH118" s="17" t="str">
        <f>IF('ICC Raw Data'!AH118="","",IF('ICC Raw Data'!AH118=100,"O","L"))</f>
        <v/>
      </c>
    </row>
    <row r="119" spans="1:34" ht="15.6">
      <c r="A119" s="11">
        <v>10909</v>
      </c>
      <c r="B119" s="12" t="s">
        <v>149</v>
      </c>
      <c r="C119" s="13">
        <v>2</v>
      </c>
      <c r="D119" s="14">
        <f t="shared" si="1"/>
        <v>0.26666666666666666</v>
      </c>
      <c r="E119" s="15">
        <f>'ICC Raw Data'!E119</f>
        <v>4</v>
      </c>
      <c r="F119" s="16">
        <v>15</v>
      </c>
      <c r="G119" s="16">
        <f>'ICC Raw Data'!G119</f>
        <v>25</v>
      </c>
      <c r="H119" s="17" t="str">
        <f>IF('ICC Raw Data'!H119="","",IF('ICC Raw Data'!H119=100,"O","L"))</f>
        <v>O</v>
      </c>
      <c r="I119" s="17" t="str">
        <f>IF('ICC Raw Data'!I119="","",IF('ICC Raw Data'!I119=100,"O","L"))</f>
        <v>L</v>
      </c>
      <c r="J119" s="17" t="str">
        <f>IF('ICC Raw Data'!J119="","",IF('ICC Raw Data'!J119=100,"O","L"))</f>
        <v>L</v>
      </c>
      <c r="K119" s="17" t="str">
        <f>IF('ICC Raw Data'!K119="","",IF('ICC Raw Data'!K119=100,"O","L"))</f>
        <v>O</v>
      </c>
      <c r="L119" s="17" t="str">
        <f>IF('ICC Raw Data'!L119="","",IF('ICC Raw Data'!L119=100,"O","L"))</f>
        <v>O</v>
      </c>
      <c r="M119" s="17" t="str">
        <f>IF('ICC Raw Data'!M119="","",IF('ICC Raw Data'!M119=100,"O","L"))</f>
        <v/>
      </c>
      <c r="N119" s="17" t="str">
        <f>IF('ICC Raw Data'!N119="","",IF('ICC Raw Data'!N119=100,"O","L"))</f>
        <v/>
      </c>
      <c r="O119" s="17" t="str">
        <f>IF('ICC Raw Data'!O119="","",IF('ICC Raw Data'!O119=100,"O","L"))</f>
        <v/>
      </c>
      <c r="P119" s="17" t="str">
        <f>IF('ICC Raw Data'!P119="","",IF('ICC Raw Data'!P119=100,"O","L"))</f>
        <v/>
      </c>
      <c r="Q119" s="17" t="str">
        <f>IF('ICC Raw Data'!Q119="","",IF('ICC Raw Data'!Q119=100,"O","L"))</f>
        <v/>
      </c>
      <c r="R119" s="17" t="str">
        <f>IF('ICC Raw Data'!R119="","",IF('ICC Raw Data'!R119=100,"O","L"))</f>
        <v/>
      </c>
      <c r="S119" s="17" t="str">
        <f>IF('ICC Raw Data'!S119="","",IF('ICC Raw Data'!S119=100,"O","L"))</f>
        <v/>
      </c>
      <c r="T119" s="17" t="str">
        <f>IF('ICC Raw Data'!T119="","",IF('ICC Raw Data'!T119=100,"O","L"))</f>
        <v/>
      </c>
      <c r="U119" s="17" t="str">
        <f>IF('ICC Raw Data'!U119="","",IF('ICC Raw Data'!U119=100,"O","L"))</f>
        <v/>
      </c>
      <c r="V119" s="17" t="str">
        <f>IF('ICC Raw Data'!V119="","",IF('ICC Raw Data'!V119=100,"O","L"))</f>
        <v/>
      </c>
      <c r="W119" s="17" t="str">
        <f>IF('ICC Raw Data'!W119="","",IF('ICC Raw Data'!W119=100,"O","L"))</f>
        <v/>
      </c>
      <c r="X119" s="17" t="str">
        <f>IF('ICC Raw Data'!X119="","",IF('ICC Raw Data'!X119=100,"O","L"))</f>
        <v/>
      </c>
      <c r="Y119" s="17" t="str">
        <f>IF('ICC Raw Data'!Y119="","",IF('ICC Raw Data'!Y119=100,"O","L"))</f>
        <v/>
      </c>
      <c r="Z119" s="17" t="str">
        <f>IF('ICC Raw Data'!Z119="","",IF('ICC Raw Data'!Z119=100,"O","L"))</f>
        <v/>
      </c>
      <c r="AA119" s="17" t="str">
        <f>IF('ICC Raw Data'!AA119="","",IF('ICC Raw Data'!AA119=100,"O","L"))</f>
        <v/>
      </c>
      <c r="AB119" s="17" t="str">
        <f>IF('ICC Raw Data'!AB119="","",IF('ICC Raw Data'!AB119=100,"O","L"))</f>
        <v/>
      </c>
      <c r="AC119" s="17" t="str">
        <f>IF('ICC Raw Data'!AC119="","",IF('ICC Raw Data'!AC119=100,"O","L"))</f>
        <v/>
      </c>
      <c r="AD119" s="17" t="str">
        <f>IF('ICC Raw Data'!AD119="","",IF('ICC Raw Data'!AD119=100,"O","L"))</f>
        <v/>
      </c>
      <c r="AE119" s="17" t="str">
        <f>IF('ICC Raw Data'!AE119="","",IF('ICC Raw Data'!AE119=100,"O","L"))</f>
        <v/>
      </c>
      <c r="AF119" s="17" t="str">
        <f>IF('ICC Raw Data'!AF119="","",IF('ICC Raw Data'!AF119=100,"O","L"))</f>
        <v/>
      </c>
      <c r="AG119" s="17" t="str">
        <f>IF('ICC Raw Data'!AG119="","",IF('ICC Raw Data'!AG119=100,"O","L"))</f>
        <v/>
      </c>
      <c r="AH119" s="17" t="str">
        <f>IF('ICC Raw Data'!AH119="","",IF('ICC Raw Data'!AH119=100,"O","L"))</f>
        <v/>
      </c>
    </row>
    <row r="120" spans="1:34" ht="15.6">
      <c r="A120" s="11">
        <v>10913</v>
      </c>
      <c r="B120" s="12" t="s">
        <v>150</v>
      </c>
      <c r="C120" s="13">
        <v>33</v>
      </c>
      <c r="D120" s="14">
        <f t="shared" si="1"/>
        <v>0.46666666666666667</v>
      </c>
      <c r="E120" s="15">
        <f>'ICC Raw Data'!E120</f>
        <v>7</v>
      </c>
      <c r="F120" s="16">
        <v>15</v>
      </c>
      <c r="G120" s="16">
        <f>'ICC Raw Data'!G120</f>
        <v>25</v>
      </c>
      <c r="H120" s="17" t="str">
        <f>IF('ICC Raw Data'!H120="","",IF('ICC Raw Data'!H120=100,"O","L"))</f>
        <v>L</v>
      </c>
      <c r="I120" s="17" t="str">
        <f>IF('ICC Raw Data'!I120="","",IF('ICC Raw Data'!I120=100,"O","L"))</f>
        <v>L</v>
      </c>
      <c r="J120" s="17" t="str">
        <f>IF('ICC Raw Data'!J120="","",IF('ICC Raw Data'!J120=100,"O","L"))</f>
        <v>O</v>
      </c>
      <c r="K120" s="17" t="str">
        <f>IF('ICC Raw Data'!K120="","",IF('ICC Raw Data'!K120=100,"O","L"))</f>
        <v>O</v>
      </c>
      <c r="L120" s="17" t="str">
        <f>IF('ICC Raw Data'!L120="","",IF('ICC Raw Data'!L120=100,"O","L"))</f>
        <v>O</v>
      </c>
      <c r="M120" s="17" t="str">
        <f>IF('ICC Raw Data'!M120="","",IF('ICC Raw Data'!M120=100,"O","L"))</f>
        <v/>
      </c>
      <c r="N120" s="17" t="str">
        <f>IF('ICC Raw Data'!N120="","",IF('ICC Raw Data'!N120=100,"O","L"))</f>
        <v/>
      </c>
      <c r="O120" s="17" t="str">
        <f>IF('ICC Raw Data'!O120="","",IF('ICC Raw Data'!O120=100,"O","L"))</f>
        <v/>
      </c>
      <c r="P120" s="17" t="str">
        <f>IF('ICC Raw Data'!P120="","",IF('ICC Raw Data'!P120=100,"O","L"))</f>
        <v/>
      </c>
      <c r="Q120" s="17" t="str">
        <f>IF('ICC Raw Data'!Q120="","",IF('ICC Raw Data'!Q120=100,"O","L"))</f>
        <v/>
      </c>
      <c r="R120" s="17" t="str">
        <f>IF('ICC Raw Data'!R120="","",IF('ICC Raw Data'!R120=100,"O","L"))</f>
        <v/>
      </c>
      <c r="S120" s="17" t="str">
        <f>IF('ICC Raw Data'!S120="","",IF('ICC Raw Data'!S120=100,"O","L"))</f>
        <v/>
      </c>
      <c r="T120" s="17" t="str">
        <f>IF('ICC Raw Data'!T120="","",IF('ICC Raw Data'!T120=100,"O","L"))</f>
        <v/>
      </c>
      <c r="U120" s="17" t="str">
        <f>IF('ICC Raw Data'!U120="","",IF('ICC Raw Data'!U120=100,"O","L"))</f>
        <v/>
      </c>
      <c r="V120" s="17" t="str">
        <f>IF('ICC Raw Data'!V120="","",IF('ICC Raw Data'!V120=100,"O","L"))</f>
        <v/>
      </c>
      <c r="W120" s="17" t="str">
        <f>IF('ICC Raw Data'!W120="","",IF('ICC Raw Data'!W120=100,"O","L"))</f>
        <v/>
      </c>
      <c r="X120" s="17" t="str">
        <f>IF('ICC Raw Data'!X120="","",IF('ICC Raw Data'!X120=100,"O","L"))</f>
        <v/>
      </c>
      <c r="Y120" s="17" t="str">
        <f>IF('ICC Raw Data'!Y120="","",IF('ICC Raw Data'!Y120=100,"O","L"))</f>
        <v/>
      </c>
      <c r="Z120" s="17" t="str">
        <f>IF('ICC Raw Data'!Z120="","",IF('ICC Raw Data'!Z120=100,"O","L"))</f>
        <v/>
      </c>
      <c r="AA120" s="17" t="str">
        <f>IF('ICC Raw Data'!AA120="","",IF('ICC Raw Data'!AA120=100,"O","L"))</f>
        <v/>
      </c>
      <c r="AB120" s="17" t="str">
        <f>IF('ICC Raw Data'!AB120="","",IF('ICC Raw Data'!AB120=100,"O","L"))</f>
        <v/>
      </c>
      <c r="AC120" s="17" t="str">
        <f>IF('ICC Raw Data'!AC120="","",IF('ICC Raw Data'!AC120=100,"O","L"))</f>
        <v/>
      </c>
      <c r="AD120" s="17" t="str">
        <f>IF('ICC Raw Data'!AD120="","",IF('ICC Raw Data'!AD120=100,"O","L"))</f>
        <v/>
      </c>
      <c r="AE120" s="17" t="str">
        <f>IF('ICC Raw Data'!AE120="","",IF('ICC Raw Data'!AE120=100,"O","L"))</f>
        <v/>
      </c>
      <c r="AF120" s="17" t="str">
        <f>IF('ICC Raw Data'!AF120="","",IF('ICC Raw Data'!AF120=100,"O","L"))</f>
        <v/>
      </c>
      <c r="AG120" s="17" t="str">
        <f>IF('ICC Raw Data'!AG120="","",IF('ICC Raw Data'!AG120=100,"O","L"))</f>
        <v/>
      </c>
      <c r="AH120" s="17" t="str">
        <f>IF('ICC Raw Data'!AH120="","",IF('ICC Raw Data'!AH120=100,"O","L"))</f>
        <v/>
      </c>
    </row>
    <row r="121" spans="1:34" ht="15.6">
      <c r="A121" s="11">
        <v>10923</v>
      </c>
      <c r="B121" s="12" t="s">
        <v>151</v>
      </c>
      <c r="C121" s="11">
        <v>24</v>
      </c>
      <c r="D121" s="14">
        <f t="shared" si="1"/>
        <v>0.1111111111111111</v>
      </c>
      <c r="E121" s="15">
        <f>'ICC Raw Data'!E121</f>
        <v>1</v>
      </c>
      <c r="F121" s="16">
        <v>9</v>
      </c>
      <c r="G121" s="16" t="str">
        <f>'ICC Raw Data'!G121</f>
        <v/>
      </c>
      <c r="H121" s="17" t="str">
        <f>IF('ICC Raw Data'!H121="","",IF('ICC Raw Data'!H121=100,"O","L"))</f>
        <v>O</v>
      </c>
      <c r="I121" s="17" t="str">
        <f>IF('ICC Raw Data'!I121="","",IF('ICC Raw Data'!I121=100,"O","L"))</f>
        <v>O</v>
      </c>
      <c r="J121" s="17" t="str">
        <f>IF('ICC Raw Data'!J121="","",IF('ICC Raw Data'!J121=100,"O","L"))</f>
        <v>O</v>
      </c>
      <c r="K121" s="17" t="str">
        <f>IF('ICC Raw Data'!K121="","",IF('ICC Raw Data'!K121=100,"O","L"))</f>
        <v>O</v>
      </c>
      <c r="L121" s="17" t="str">
        <f>IF('ICC Raw Data'!L121="","",IF('ICC Raw Data'!L121=100,"O","L"))</f>
        <v>O</v>
      </c>
      <c r="M121" s="17" t="str">
        <f>IF('ICC Raw Data'!M121="","",IF('ICC Raw Data'!M121=100,"O","L"))</f>
        <v>O</v>
      </c>
      <c r="N121" s="17" t="str">
        <f>IF('ICC Raw Data'!N121="","",IF('ICC Raw Data'!N121=100,"O","L"))</f>
        <v/>
      </c>
      <c r="O121" s="17" t="str">
        <f>IF('ICC Raw Data'!O121="","",IF('ICC Raw Data'!O121=100,"O","L"))</f>
        <v/>
      </c>
      <c r="P121" s="17" t="str">
        <f>IF('ICC Raw Data'!P121="","",IF('ICC Raw Data'!P121=100,"O","L"))</f>
        <v/>
      </c>
      <c r="Q121" s="17" t="str">
        <f>IF('ICC Raw Data'!Q121="","",IF('ICC Raw Data'!Q121=100,"O","L"))</f>
        <v/>
      </c>
      <c r="R121" s="17" t="str">
        <f>IF('ICC Raw Data'!R121="","",IF('ICC Raw Data'!R121=100,"O","L"))</f>
        <v/>
      </c>
      <c r="S121" s="17" t="str">
        <f>IF('ICC Raw Data'!S121="","",IF('ICC Raw Data'!S121=100,"O","L"))</f>
        <v/>
      </c>
      <c r="T121" s="17" t="str">
        <f>IF('ICC Raw Data'!T121="","",IF('ICC Raw Data'!T121=100,"O","L"))</f>
        <v/>
      </c>
      <c r="U121" s="17" t="str">
        <f>IF('ICC Raw Data'!U121="","",IF('ICC Raw Data'!U121=100,"O","L"))</f>
        <v/>
      </c>
      <c r="V121" s="17" t="str">
        <f>IF('ICC Raw Data'!V121="","",IF('ICC Raw Data'!V121=100,"O","L"))</f>
        <v/>
      </c>
      <c r="W121" s="17" t="str">
        <f>IF('ICC Raw Data'!W121="","",IF('ICC Raw Data'!W121=100,"O","L"))</f>
        <v/>
      </c>
      <c r="X121" s="17" t="str">
        <f>IF('ICC Raw Data'!X121="","",IF('ICC Raw Data'!X121=100,"O","L"))</f>
        <v/>
      </c>
      <c r="Y121" s="17" t="str">
        <f>IF('ICC Raw Data'!Y121="","",IF('ICC Raw Data'!Y121=100,"O","L"))</f>
        <v/>
      </c>
      <c r="Z121" s="17" t="str">
        <f>IF('ICC Raw Data'!Z121="","",IF('ICC Raw Data'!Z121=100,"O","L"))</f>
        <v/>
      </c>
      <c r="AA121" s="17" t="str">
        <f>IF('ICC Raw Data'!AA121="","",IF('ICC Raw Data'!AA121=100,"O","L"))</f>
        <v/>
      </c>
      <c r="AB121" s="17" t="str">
        <f>IF('ICC Raw Data'!AB121="","",IF('ICC Raw Data'!AB121=100,"O","L"))</f>
        <v/>
      </c>
      <c r="AC121" s="17" t="str">
        <f>IF('ICC Raw Data'!AC121="","",IF('ICC Raw Data'!AC121=100,"O","L"))</f>
        <v/>
      </c>
      <c r="AD121" s="17" t="str">
        <f>IF('ICC Raw Data'!AD121="","",IF('ICC Raw Data'!AD121=100,"O","L"))</f>
        <v/>
      </c>
      <c r="AE121" s="17" t="str">
        <f>IF('ICC Raw Data'!AE121="","",IF('ICC Raw Data'!AE121=100,"O","L"))</f>
        <v/>
      </c>
      <c r="AF121" s="17" t="str">
        <f>IF('ICC Raw Data'!AF121="","",IF('ICC Raw Data'!AF121=100,"O","L"))</f>
        <v/>
      </c>
      <c r="AG121" s="17" t="str">
        <f>IF('ICC Raw Data'!AG121="","",IF('ICC Raw Data'!AG121=100,"O","L"))</f>
        <v/>
      </c>
      <c r="AH121" s="17" t="str">
        <f>IF('ICC Raw Data'!AH121="","",IF('ICC Raw Data'!AH121=100,"O","L"))</f>
        <v/>
      </c>
    </row>
    <row r="122" spans="1:34" ht="15.6">
      <c r="A122" s="11">
        <v>10965</v>
      </c>
      <c r="B122" s="12" t="s">
        <v>152</v>
      </c>
      <c r="C122" s="13">
        <v>34</v>
      </c>
      <c r="D122" s="14">
        <f t="shared" si="1"/>
        <v>0</v>
      </c>
      <c r="E122" s="15">
        <f>'ICC Raw Data'!E122</f>
        <v>0</v>
      </c>
      <c r="F122" s="16">
        <v>9</v>
      </c>
      <c r="G122" s="16" t="str">
        <f>'ICC Raw Data'!G122</f>
        <v/>
      </c>
      <c r="H122" s="17" t="str">
        <f>IF('ICC Raw Data'!H122="","",IF('ICC Raw Data'!H122=100,"O","L"))</f>
        <v>O</v>
      </c>
      <c r="I122" s="17" t="str">
        <f>IF('ICC Raw Data'!I122="","",IF('ICC Raw Data'!I122=100,"O","L"))</f>
        <v>L</v>
      </c>
      <c r="J122" s="17" t="str">
        <f>IF('ICC Raw Data'!J122="","",IF('ICC Raw Data'!J122=100,"O","L"))</f>
        <v>L</v>
      </c>
      <c r="K122" s="17" t="str">
        <f>IF('ICC Raw Data'!K122="","",IF('ICC Raw Data'!K122=100,"O","L"))</f>
        <v>O</v>
      </c>
      <c r="L122" s="17" t="str">
        <f>IF('ICC Raw Data'!L122="","",IF('ICC Raw Data'!L122=100,"O","L"))</f>
        <v>O</v>
      </c>
      <c r="M122" s="17" t="str">
        <f>IF('ICC Raw Data'!M122="","",IF('ICC Raw Data'!M122=100,"O","L"))</f>
        <v/>
      </c>
      <c r="N122" s="17" t="str">
        <f>IF('ICC Raw Data'!N122="","",IF('ICC Raw Data'!N122=100,"O","L"))</f>
        <v/>
      </c>
      <c r="O122" s="17" t="str">
        <f>IF('ICC Raw Data'!O122="","",IF('ICC Raw Data'!O122=100,"O","L"))</f>
        <v/>
      </c>
      <c r="P122" s="17" t="str">
        <f>IF('ICC Raw Data'!P122="","",IF('ICC Raw Data'!P122=100,"O","L"))</f>
        <v/>
      </c>
      <c r="Q122" s="17" t="str">
        <f>IF('ICC Raw Data'!Q122="","",IF('ICC Raw Data'!Q122=100,"O","L"))</f>
        <v/>
      </c>
      <c r="R122" s="17" t="str">
        <f>IF('ICC Raw Data'!R122="","",IF('ICC Raw Data'!R122=100,"O","L"))</f>
        <v/>
      </c>
      <c r="S122" s="17" t="str">
        <f>IF('ICC Raw Data'!S122="","",IF('ICC Raw Data'!S122=100,"O","L"))</f>
        <v/>
      </c>
      <c r="T122" s="17" t="str">
        <f>IF('ICC Raw Data'!T122="","",IF('ICC Raw Data'!T122=100,"O","L"))</f>
        <v/>
      </c>
      <c r="U122" s="17" t="str">
        <f>IF('ICC Raw Data'!U122="","",IF('ICC Raw Data'!U122=100,"O","L"))</f>
        <v/>
      </c>
      <c r="V122" s="17" t="str">
        <f>IF('ICC Raw Data'!V122="","",IF('ICC Raw Data'!V122=100,"O","L"))</f>
        <v/>
      </c>
      <c r="W122" s="17" t="str">
        <f>IF('ICC Raw Data'!W122="","",IF('ICC Raw Data'!W122=100,"O","L"))</f>
        <v/>
      </c>
      <c r="X122" s="17" t="str">
        <f>IF('ICC Raw Data'!X122="","",IF('ICC Raw Data'!X122=100,"O","L"))</f>
        <v/>
      </c>
      <c r="Y122" s="17" t="str">
        <f>IF('ICC Raw Data'!Y122="","",IF('ICC Raw Data'!Y122=100,"O","L"))</f>
        <v/>
      </c>
      <c r="Z122" s="17" t="str">
        <f>IF('ICC Raw Data'!Z122="","",IF('ICC Raw Data'!Z122=100,"O","L"))</f>
        <v/>
      </c>
      <c r="AA122" s="17" t="str">
        <f>IF('ICC Raw Data'!AA122="","",IF('ICC Raw Data'!AA122=100,"O","L"))</f>
        <v/>
      </c>
      <c r="AB122" s="17" t="str">
        <f>IF('ICC Raw Data'!AB122="","",IF('ICC Raw Data'!AB122=100,"O","L"))</f>
        <v/>
      </c>
      <c r="AC122" s="17" t="str">
        <f>IF('ICC Raw Data'!AC122="","",IF('ICC Raw Data'!AC122=100,"O","L"))</f>
        <v/>
      </c>
      <c r="AD122" s="17" t="str">
        <f>IF('ICC Raw Data'!AD122="","",IF('ICC Raw Data'!AD122=100,"O","L"))</f>
        <v/>
      </c>
      <c r="AE122" s="17" t="str">
        <f>IF('ICC Raw Data'!AE122="","",IF('ICC Raw Data'!AE122=100,"O","L"))</f>
        <v/>
      </c>
      <c r="AF122" s="17" t="str">
        <f>IF('ICC Raw Data'!AF122="","",IF('ICC Raw Data'!AF122=100,"O","L"))</f>
        <v/>
      </c>
      <c r="AG122" s="17" t="str">
        <f>IF('ICC Raw Data'!AG122="","",IF('ICC Raw Data'!AG122=100,"O","L"))</f>
        <v/>
      </c>
      <c r="AH122" s="17" t="str">
        <f>IF('ICC Raw Data'!AH122="","",IF('ICC Raw Data'!AH122=100,"O","L"))</f>
        <v/>
      </c>
    </row>
    <row r="123" spans="1:34" ht="15.6">
      <c r="A123" s="11">
        <v>11001</v>
      </c>
      <c r="B123" s="12" t="s">
        <v>153</v>
      </c>
      <c r="C123" s="13">
        <v>9</v>
      </c>
      <c r="D123" s="14">
        <f t="shared" si="1"/>
        <v>0.18181818181818182</v>
      </c>
      <c r="E123" s="15">
        <f>'ICC Raw Data'!E123</f>
        <v>2</v>
      </c>
      <c r="F123" s="16">
        <v>11</v>
      </c>
      <c r="G123" s="16" t="str">
        <f>'ICC Raw Data'!G123</f>
        <v/>
      </c>
      <c r="H123" s="17" t="str">
        <f>IF('ICC Raw Data'!H123="","",IF('ICC Raw Data'!H123=100,"O","L"))</f>
        <v>O</v>
      </c>
      <c r="I123" s="17" t="str">
        <f>IF('ICC Raw Data'!I123="","",IF('ICC Raw Data'!I123=100,"O","L"))</f>
        <v>O</v>
      </c>
      <c r="J123" s="17" t="str">
        <f>IF('ICC Raw Data'!J123="","",IF('ICC Raw Data'!J123=100,"O","L"))</f>
        <v>O</v>
      </c>
      <c r="K123" s="17" t="str">
        <f>IF('ICC Raw Data'!K123="","",IF('ICC Raw Data'!K123=100,"O","L"))</f>
        <v>O</v>
      </c>
      <c r="L123" s="17" t="str">
        <f>IF('ICC Raw Data'!L123="","",IF('ICC Raw Data'!L123=100,"O","L"))</f>
        <v>O</v>
      </c>
      <c r="M123" s="17" t="str">
        <f>IF('ICC Raw Data'!M123="","",IF('ICC Raw Data'!M123=100,"O","L"))</f>
        <v>O</v>
      </c>
      <c r="N123" s="17" t="str">
        <f>IF('ICC Raw Data'!N123="","",IF('ICC Raw Data'!N123=100,"O","L"))</f>
        <v/>
      </c>
      <c r="O123" s="17" t="str">
        <f>IF('ICC Raw Data'!O123="","",IF('ICC Raw Data'!O123=100,"O","L"))</f>
        <v/>
      </c>
      <c r="P123" s="17" t="str">
        <f>IF('ICC Raw Data'!P123="","",IF('ICC Raw Data'!P123=100,"O","L"))</f>
        <v/>
      </c>
      <c r="Q123" s="17" t="str">
        <f>IF('ICC Raw Data'!Q123="","",IF('ICC Raw Data'!Q123=100,"O","L"))</f>
        <v/>
      </c>
      <c r="R123" s="17" t="str">
        <f>IF('ICC Raw Data'!R123="","",IF('ICC Raw Data'!R123=100,"O","L"))</f>
        <v/>
      </c>
      <c r="S123" s="17" t="str">
        <f>IF('ICC Raw Data'!S123="","",IF('ICC Raw Data'!S123=100,"O","L"))</f>
        <v/>
      </c>
      <c r="T123" s="17" t="str">
        <f>IF('ICC Raw Data'!T123="","",IF('ICC Raw Data'!T123=100,"O","L"))</f>
        <v/>
      </c>
      <c r="U123" s="17" t="str">
        <f>IF('ICC Raw Data'!U123="","",IF('ICC Raw Data'!U123=100,"O","L"))</f>
        <v/>
      </c>
      <c r="V123" s="17" t="str">
        <f>IF('ICC Raw Data'!V123="","",IF('ICC Raw Data'!V123=100,"O","L"))</f>
        <v/>
      </c>
      <c r="W123" s="17" t="str">
        <f>IF('ICC Raw Data'!W123="","",IF('ICC Raw Data'!W123=100,"O","L"))</f>
        <v/>
      </c>
      <c r="X123" s="17" t="str">
        <f>IF('ICC Raw Data'!X123="","",IF('ICC Raw Data'!X123=100,"O","L"))</f>
        <v/>
      </c>
      <c r="Y123" s="17" t="str">
        <f>IF('ICC Raw Data'!Y123="","",IF('ICC Raw Data'!Y123=100,"O","L"))</f>
        <v/>
      </c>
      <c r="Z123" s="17" t="str">
        <f>IF('ICC Raw Data'!Z123="","",IF('ICC Raw Data'!Z123=100,"O","L"))</f>
        <v/>
      </c>
      <c r="AA123" s="17" t="str">
        <f>IF('ICC Raw Data'!AA123="","",IF('ICC Raw Data'!AA123=100,"O","L"))</f>
        <v/>
      </c>
      <c r="AB123" s="17" t="str">
        <f>IF('ICC Raw Data'!AB123="","",IF('ICC Raw Data'!AB123=100,"O","L"))</f>
        <v/>
      </c>
      <c r="AC123" s="17" t="str">
        <f>IF('ICC Raw Data'!AC123="","",IF('ICC Raw Data'!AC123=100,"O","L"))</f>
        <v/>
      </c>
      <c r="AD123" s="17" t="str">
        <f>IF('ICC Raw Data'!AD123="","",IF('ICC Raw Data'!AD123=100,"O","L"))</f>
        <v/>
      </c>
      <c r="AE123" s="17" t="str">
        <f>IF('ICC Raw Data'!AE123="","",IF('ICC Raw Data'!AE123=100,"O","L"))</f>
        <v/>
      </c>
      <c r="AF123" s="17" t="str">
        <f>IF('ICC Raw Data'!AF123="","",IF('ICC Raw Data'!AF123=100,"O","L"))</f>
        <v/>
      </c>
      <c r="AG123" s="17" t="str">
        <f>IF('ICC Raw Data'!AG123="","",IF('ICC Raw Data'!AG123=100,"O","L"))</f>
        <v/>
      </c>
      <c r="AH123" s="17" t="str">
        <f>IF('ICC Raw Data'!AH123="","",IF('ICC Raw Data'!AH123=100,"O","L"))</f>
        <v/>
      </c>
    </row>
    <row r="124" spans="1:34" ht="15.6">
      <c r="A124" s="11">
        <v>11054</v>
      </c>
      <c r="B124" s="12" t="s">
        <v>154</v>
      </c>
      <c r="C124" s="13">
        <v>17</v>
      </c>
      <c r="D124" s="14">
        <f t="shared" si="1"/>
        <v>0</v>
      </c>
      <c r="E124" s="15">
        <f>'ICC Raw Data'!E124</f>
        <v>0</v>
      </c>
      <c r="F124" s="16">
        <v>5</v>
      </c>
      <c r="G124" s="16" t="str">
        <f>'ICC Raw Data'!G124</f>
        <v/>
      </c>
      <c r="H124" s="17" t="str">
        <f>IF('ICC Raw Data'!H124="","",IF('ICC Raw Data'!H124=100,"O","L"))</f>
        <v/>
      </c>
      <c r="I124" s="17" t="str">
        <f>IF('ICC Raw Data'!I124="","",IF('ICC Raw Data'!I124=100,"O","L"))</f>
        <v/>
      </c>
      <c r="J124" s="17" t="str">
        <f>IF('ICC Raw Data'!J124="","",IF('ICC Raw Data'!J124=100,"O","L"))</f>
        <v/>
      </c>
      <c r="K124" s="17" t="str">
        <f>IF('ICC Raw Data'!K124="","",IF('ICC Raw Data'!K124=100,"O","L"))</f>
        <v>L</v>
      </c>
      <c r="L124" s="17" t="str">
        <f>IF('ICC Raw Data'!L124="","",IF('ICC Raw Data'!L124=100,"O","L"))</f>
        <v>O</v>
      </c>
      <c r="M124" s="17" t="str">
        <f>IF('ICC Raw Data'!M124="","",IF('ICC Raw Data'!M124=100,"O","L"))</f>
        <v/>
      </c>
      <c r="N124" s="17" t="str">
        <f>IF('ICC Raw Data'!N124="","",IF('ICC Raw Data'!N124=100,"O","L"))</f>
        <v/>
      </c>
      <c r="O124" s="17" t="str">
        <f>IF('ICC Raw Data'!O124="","",IF('ICC Raw Data'!O124=100,"O","L"))</f>
        <v/>
      </c>
      <c r="P124" s="17" t="str">
        <f>IF('ICC Raw Data'!P124="","",IF('ICC Raw Data'!P124=100,"O","L"))</f>
        <v/>
      </c>
      <c r="Q124" s="17" t="str">
        <f>IF('ICC Raw Data'!Q124="","",IF('ICC Raw Data'!Q124=100,"O","L"))</f>
        <v/>
      </c>
      <c r="R124" s="17" t="str">
        <f>IF('ICC Raw Data'!R124="","",IF('ICC Raw Data'!R124=100,"O","L"))</f>
        <v/>
      </c>
      <c r="S124" s="17" t="str">
        <f>IF('ICC Raw Data'!S124="","",IF('ICC Raw Data'!S124=100,"O","L"))</f>
        <v/>
      </c>
      <c r="T124" s="17" t="str">
        <f>IF('ICC Raw Data'!T124="","",IF('ICC Raw Data'!T124=100,"O","L"))</f>
        <v/>
      </c>
      <c r="U124" s="17" t="str">
        <f>IF('ICC Raw Data'!U124="","",IF('ICC Raw Data'!U124=100,"O","L"))</f>
        <v/>
      </c>
      <c r="V124" s="17" t="str">
        <f>IF('ICC Raw Data'!V124="","",IF('ICC Raw Data'!V124=100,"O","L"))</f>
        <v/>
      </c>
      <c r="W124" s="17" t="str">
        <f>IF('ICC Raw Data'!W124="","",IF('ICC Raw Data'!W124=100,"O","L"))</f>
        <v/>
      </c>
      <c r="X124" s="17" t="str">
        <f>IF('ICC Raw Data'!X124="","",IF('ICC Raw Data'!X124=100,"O","L"))</f>
        <v/>
      </c>
      <c r="Y124" s="17" t="str">
        <f>IF('ICC Raw Data'!Y124="","",IF('ICC Raw Data'!Y124=100,"O","L"))</f>
        <v/>
      </c>
      <c r="Z124" s="17" t="str">
        <f>IF('ICC Raw Data'!Z124="","",IF('ICC Raw Data'!Z124=100,"O","L"))</f>
        <v/>
      </c>
      <c r="AA124" s="17" t="str">
        <f>IF('ICC Raw Data'!AA124="","",IF('ICC Raw Data'!AA124=100,"O","L"))</f>
        <v/>
      </c>
      <c r="AB124" s="17" t="str">
        <f>IF('ICC Raw Data'!AB124="","",IF('ICC Raw Data'!AB124=100,"O","L"))</f>
        <v/>
      </c>
      <c r="AC124" s="17" t="str">
        <f>IF('ICC Raw Data'!AC124="","",IF('ICC Raw Data'!AC124=100,"O","L"))</f>
        <v/>
      </c>
      <c r="AD124" s="17" t="str">
        <f>IF('ICC Raw Data'!AD124="","",IF('ICC Raw Data'!AD124=100,"O","L"))</f>
        <v/>
      </c>
      <c r="AE124" s="17" t="str">
        <f>IF('ICC Raw Data'!AE124="","",IF('ICC Raw Data'!AE124=100,"O","L"))</f>
        <v/>
      </c>
      <c r="AF124" s="17" t="str">
        <f>IF('ICC Raw Data'!AF124="","",IF('ICC Raw Data'!AF124=100,"O","L"))</f>
        <v/>
      </c>
      <c r="AG124" s="17" t="str">
        <f>IF('ICC Raw Data'!AG124="","",IF('ICC Raw Data'!AG124=100,"O","L"))</f>
        <v/>
      </c>
      <c r="AH124" s="17" t="str">
        <f>IF('ICC Raw Data'!AH124="","",IF('ICC Raw Data'!AH124=100,"O","L"))</f>
        <v/>
      </c>
    </row>
    <row r="125" spans="1:34" ht="15.6">
      <c r="A125" s="11">
        <v>11280</v>
      </c>
      <c r="B125" s="12" t="s">
        <v>155</v>
      </c>
      <c r="C125" s="13">
        <v>10</v>
      </c>
      <c r="D125" s="14">
        <f t="shared" si="1"/>
        <v>0</v>
      </c>
      <c r="E125" s="15">
        <f>'ICC Raw Data'!E125</f>
        <v>0</v>
      </c>
      <c r="F125" s="16">
        <v>15</v>
      </c>
      <c r="G125" s="16" t="str">
        <f>'ICC Raw Data'!G125</f>
        <v/>
      </c>
      <c r="H125" s="17" t="str">
        <f>IF('ICC Raw Data'!H125="","",IF('ICC Raw Data'!H125=100,"O","L"))</f>
        <v>O</v>
      </c>
      <c r="I125" s="17" t="str">
        <f>IF('ICC Raw Data'!I125="","",IF('ICC Raw Data'!I125=100,"O","L"))</f>
        <v>O</v>
      </c>
      <c r="J125" s="17" t="str">
        <f>IF('ICC Raw Data'!J125="","",IF('ICC Raw Data'!J125=100,"O","L"))</f>
        <v>O</v>
      </c>
      <c r="K125" s="17" t="str">
        <f>IF('ICC Raw Data'!K125="","",IF('ICC Raw Data'!K125=100,"O","L"))</f>
        <v>O</v>
      </c>
      <c r="L125" s="17" t="str">
        <f>IF('ICC Raw Data'!L125="","",IF('ICC Raw Data'!L125=100,"O","L"))</f>
        <v>O</v>
      </c>
      <c r="M125" s="17" t="str">
        <f>IF('ICC Raw Data'!M125="","",IF('ICC Raw Data'!M125=100,"O","L"))</f>
        <v>L</v>
      </c>
      <c r="N125" s="17" t="str">
        <f>IF('ICC Raw Data'!N125="","",IF('ICC Raw Data'!N125=100,"O","L"))</f>
        <v/>
      </c>
      <c r="O125" s="17" t="str">
        <f>IF('ICC Raw Data'!O125="","",IF('ICC Raw Data'!O125=100,"O","L"))</f>
        <v/>
      </c>
      <c r="P125" s="17" t="str">
        <f>IF('ICC Raw Data'!P125="","",IF('ICC Raw Data'!P125=100,"O","L"))</f>
        <v/>
      </c>
      <c r="Q125" s="17" t="str">
        <f>IF('ICC Raw Data'!Q125="","",IF('ICC Raw Data'!Q125=100,"O","L"))</f>
        <v/>
      </c>
      <c r="R125" s="17" t="str">
        <f>IF('ICC Raw Data'!R125="","",IF('ICC Raw Data'!R125=100,"O","L"))</f>
        <v/>
      </c>
      <c r="S125" s="17" t="str">
        <f>IF('ICC Raw Data'!S125="","",IF('ICC Raw Data'!S125=100,"O","L"))</f>
        <v/>
      </c>
      <c r="T125" s="17" t="str">
        <f>IF('ICC Raw Data'!T125="","",IF('ICC Raw Data'!T125=100,"O","L"))</f>
        <v/>
      </c>
      <c r="U125" s="17" t="str">
        <f>IF('ICC Raw Data'!U125="","",IF('ICC Raw Data'!U125=100,"O","L"))</f>
        <v/>
      </c>
      <c r="V125" s="17" t="str">
        <f>IF('ICC Raw Data'!V125="","",IF('ICC Raw Data'!V125=100,"O","L"))</f>
        <v/>
      </c>
      <c r="W125" s="17" t="str">
        <f>IF('ICC Raw Data'!W125="","",IF('ICC Raw Data'!W125=100,"O","L"))</f>
        <v/>
      </c>
      <c r="X125" s="17" t="str">
        <f>IF('ICC Raw Data'!X125="","",IF('ICC Raw Data'!X125=100,"O","L"))</f>
        <v/>
      </c>
      <c r="Y125" s="17" t="str">
        <f>IF('ICC Raw Data'!Y125="","",IF('ICC Raw Data'!Y125=100,"O","L"))</f>
        <v/>
      </c>
      <c r="Z125" s="17" t="str">
        <f>IF('ICC Raw Data'!Z125="","",IF('ICC Raw Data'!Z125=100,"O","L"))</f>
        <v/>
      </c>
      <c r="AA125" s="17" t="str">
        <f>IF('ICC Raw Data'!AA125="","",IF('ICC Raw Data'!AA125=100,"O","L"))</f>
        <v/>
      </c>
      <c r="AB125" s="17" t="str">
        <f>IF('ICC Raw Data'!AB125="","",IF('ICC Raw Data'!AB125=100,"O","L"))</f>
        <v/>
      </c>
      <c r="AC125" s="17" t="str">
        <f>IF('ICC Raw Data'!AC125="","",IF('ICC Raw Data'!AC125=100,"O","L"))</f>
        <v/>
      </c>
      <c r="AD125" s="17" t="str">
        <f>IF('ICC Raw Data'!AD125="","",IF('ICC Raw Data'!AD125=100,"O","L"))</f>
        <v/>
      </c>
      <c r="AE125" s="17" t="str">
        <f>IF('ICC Raw Data'!AE125="","",IF('ICC Raw Data'!AE125=100,"O","L"))</f>
        <v/>
      </c>
      <c r="AF125" s="17" t="str">
        <f>IF('ICC Raw Data'!AF125="","",IF('ICC Raw Data'!AF125=100,"O","L"))</f>
        <v/>
      </c>
      <c r="AG125" s="17" t="str">
        <f>IF('ICC Raw Data'!AG125="","",IF('ICC Raw Data'!AG125=100,"O","L"))</f>
        <v/>
      </c>
      <c r="AH125" s="17" t="str">
        <f>IF('ICC Raw Data'!AH125="","",IF('ICC Raw Data'!AH125=100,"O","L"))</f>
        <v/>
      </c>
    </row>
    <row r="126" spans="1:34" ht="15.6">
      <c r="A126" s="11">
        <v>11312</v>
      </c>
      <c r="B126" s="12" t="s">
        <v>156</v>
      </c>
      <c r="C126" s="13">
        <v>10</v>
      </c>
      <c r="D126" s="14">
        <f t="shared" si="1"/>
        <v>0.36363636363636365</v>
      </c>
      <c r="E126" s="15">
        <f>'ICC Raw Data'!E126</f>
        <v>4</v>
      </c>
      <c r="F126" s="16">
        <v>11</v>
      </c>
      <c r="G126" s="16">
        <f>'ICC Raw Data'!G126</f>
        <v>25</v>
      </c>
      <c r="H126" s="17" t="str">
        <f>IF('ICC Raw Data'!H126="","",IF('ICC Raw Data'!H126=100,"O","L"))</f>
        <v>O</v>
      </c>
      <c r="I126" s="17" t="str">
        <f>IF('ICC Raw Data'!I126="","",IF('ICC Raw Data'!I126=100,"O","L"))</f>
        <v>O</v>
      </c>
      <c r="J126" s="17" t="str">
        <f>IF('ICC Raw Data'!J126="","",IF('ICC Raw Data'!J126=100,"O","L"))</f>
        <v>O</v>
      </c>
      <c r="K126" s="17" t="str">
        <f>IF('ICC Raw Data'!K126="","",IF('ICC Raw Data'!K126=100,"O","L"))</f>
        <v>O</v>
      </c>
      <c r="L126" s="17" t="str">
        <f>IF('ICC Raw Data'!L126="","",IF('ICC Raw Data'!L126=100,"O","L"))</f>
        <v>O</v>
      </c>
      <c r="M126" s="17" t="str">
        <f>IF('ICC Raw Data'!M126="","",IF('ICC Raw Data'!M126=100,"O","L"))</f>
        <v>O</v>
      </c>
      <c r="N126" s="17" t="str">
        <f>IF('ICC Raw Data'!N126="","",IF('ICC Raw Data'!N126=100,"O","L"))</f>
        <v/>
      </c>
      <c r="O126" s="17" t="str">
        <f>IF('ICC Raw Data'!O126="","",IF('ICC Raw Data'!O126=100,"O","L"))</f>
        <v/>
      </c>
      <c r="P126" s="17" t="str">
        <f>IF('ICC Raw Data'!P126="","",IF('ICC Raw Data'!P126=100,"O","L"))</f>
        <v/>
      </c>
      <c r="Q126" s="17" t="str">
        <f>IF('ICC Raw Data'!Q126="","",IF('ICC Raw Data'!Q126=100,"O","L"))</f>
        <v/>
      </c>
      <c r="R126" s="17" t="str">
        <f>IF('ICC Raw Data'!R126="","",IF('ICC Raw Data'!R126=100,"O","L"))</f>
        <v/>
      </c>
      <c r="S126" s="17" t="str">
        <f>IF('ICC Raw Data'!S126="","",IF('ICC Raw Data'!S126=100,"O","L"))</f>
        <v/>
      </c>
      <c r="T126" s="17" t="str">
        <f>IF('ICC Raw Data'!T126="","",IF('ICC Raw Data'!T126=100,"O","L"))</f>
        <v/>
      </c>
      <c r="U126" s="17" t="str">
        <f>IF('ICC Raw Data'!U126="","",IF('ICC Raw Data'!U126=100,"O","L"))</f>
        <v/>
      </c>
      <c r="V126" s="17" t="str">
        <f>IF('ICC Raw Data'!V126="","",IF('ICC Raw Data'!V126=100,"O","L"))</f>
        <v/>
      </c>
      <c r="W126" s="17" t="str">
        <f>IF('ICC Raw Data'!W126="","",IF('ICC Raw Data'!W126=100,"O","L"))</f>
        <v/>
      </c>
      <c r="X126" s="17" t="str">
        <f>IF('ICC Raw Data'!X126="","",IF('ICC Raw Data'!X126=100,"O","L"))</f>
        <v/>
      </c>
      <c r="Y126" s="17" t="str">
        <f>IF('ICC Raw Data'!Y126="","",IF('ICC Raw Data'!Y126=100,"O","L"))</f>
        <v/>
      </c>
      <c r="Z126" s="17" t="str">
        <f>IF('ICC Raw Data'!Z126="","",IF('ICC Raw Data'!Z126=100,"O","L"))</f>
        <v/>
      </c>
      <c r="AA126" s="17" t="str">
        <f>IF('ICC Raw Data'!AA126="","",IF('ICC Raw Data'!AA126=100,"O","L"))</f>
        <v/>
      </c>
      <c r="AB126" s="17" t="str">
        <f>IF('ICC Raw Data'!AB126="","",IF('ICC Raw Data'!AB126=100,"O","L"))</f>
        <v/>
      </c>
      <c r="AC126" s="17" t="str">
        <f>IF('ICC Raw Data'!AC126="","",IF('ICC Raw Data'!AC126=100,"O","L"))</f>
        <v/>
      </c>
      <c r="AD126" s="17" t="str">
        <f>IF('ICC Raw Data'!AD126="","",IF('ICC Raw Data'!AD126=100,"O","L"))</f>
        <v/>
      </c>
      <c r="AE126" s="17" t="str">
        <f>IF('ICC Raw Data'!AE126="","",IF('ICC Raw Data'!AE126=100,"O","L"))</f>
        <v/>
      </c>
      <c r="AF126" s="17" t="str">
        <f>IF('ICC Raw Data'!AF126="","",IF('ICC Raw Data'!AF126=100,"O","L"))</f>
        <v/>
      </c>
      <c r="AG126" s="17" t="str">
        <f>IF('ICC Raw Data'!AG126="","",IF('ICC Raw Data'!AG126=100,"O","L"))</f>
        <v/>
      </c>
      <c r="AH126" s="17" t="str">
        <f>IF('ICC Raw Data'!AH126="","",IF('ICC Raw Data'!AH126=100,"O","L"))</f>
        <v/>
      </c>
    </row>
    <row r="127" spans="1:34" ht="15.6">
      <c r="A127" s="11">
        <v>11363</v>
      </c>
      <c r="B127" s="12" t="s">
        <v>157</v>
      </c>
      <c r="C127" s="13">
        <v>22</v>
      </c>
      <c r="D127" s="14">
        <f t="shared" si="1"/>
        <v>0</v>
      </c>
      <c r="E127" s="15">
        <f>'ICC Raw Data'!E127</f>
        <v>0</v>
      </c>
      <c r="F127" s="16">
        <v>6</v>
      </c>
      <c r="G127" s="16" t="str">
        <f>'ICC Raw Data'!G127</f>
        <v/>
      </c>
      <c r="H127" s="17" t="str">
        <f>IF('ICC Raw Data'!H127="","",IF('ICC Raw Data'!H127=100,"O","L"))</f>
        <v/>
      </c>
      <c r="I127" s="17" t="str">
        <f>IF('ICC Raw Data'!I127="","",IF('ICC Raw Data'!I127=100,"O","L"))</f>
        <v/>
      </c>
      <c r="J127" s="17" t="str">
        <f>IF('ICC Raw Data'!J127="","",IF('ICC Raw Data'!J127=100,"O","L"))</f>
        <v>L</v>
      </c>
      <c r="K127" s="17" t="str">
        <f>IF('ICC Raw Data'!K127="","",IF('ICC Raw Data'!K127=100,"O","L"))</f>
        <v>L</v>
      </c>
      <c r="L127" s="17" t="str">
        <f>IF('ICC Raw Data'!L127="","",IF('ICC Raw Data'!L127=100,"O","L"))</f>
        <v>O</v>
      </c>
      <c r="M127" s="17" t="str">
        <f>IF('ICC Raw Data'!M127="","",IF('ICC Raw Data'!M127=100,"O","L"))</f>
        <v/>
      </c>
      <c r="N127" s="17" t="str">
        <f>IF('ICC Raw Data'!N127="","",IF('ICC Raw Data'!N127=100,"O","L"))</f>
        <v/>
      </c>
      <c r="O127" s="17" t="str">
        <f>IF('ICC Raw Data'!O127="","",IF('ICC Raw Data'!O127=100,"O","L"))</f>
        <v/>
      </c>
      <c r="P127" s="17" t="str">
        <f>IF('ICC Raw Data'!P127="","",IF('ICC Raw Data'!P127=100,"O","L"))</f>
        <v/>
      </c>
      <c r="Q127" s="17" t="str">
        <f>IF('ICC Raw Data'!Q127="","",IF('ICC Raw Data'!Q127=100,"O","L"))</f>
        <v/>
      </c>
      <c r="R127" s="17" t="str">
        <f>IF('ICC Raw Data'!R127="","",IF('ICC Raw Data'!R127=100,"O","L"))</f>
        <v/>
      </c>
      <c r="S127" s="17" t="str">
        <f>IF('ICC Raw Data'!S127="","",IF('ICC Raw Data'!S127=100,"O","L"))</f>
        <v/>
      </c>
      <c r="T127" s="17" t="str">
        <f>IF('ICC Raw Data'!T127="","",IF('ICC Raw Data'!T127=100,"O","L"))</f>
        <v/>
      </c>
      <c r="U127" s="17" t="str">
        <f>IF('ICC Raw Data'!U127="","",IF('ICC Raw Data'!U127=100,"O","L"))</f>
        <v/>
      </c>
      <c r="V127" s="17" t="str">
        <f>IF('ICC Raw Data'!V127="","",IF('ICC Raw Data'!V127=100,"O","L"))</f>
        <v/>
      </c>
      <c r="W127" s="17" t="str">
        <f>IF('ICC Raw Data'!W127="","",IF('ICC Raw Data'!W127=100,"O","L"))</f>
        <v/>
      </c>
      <c r="X127" s="17" t="str">
        <f>IF('ICC Raw Data'!X127="","",IF('ICC Raw Data'!X127=100,"O","L"))</f>
        <v/>
      </c>
      <c r="Y127" s="17" t="str">
        <f>IF('ICC Raw Data'!Y127="","",IF('ICC Raw Data'!Y127=100,"O","L"))</f>
        <v/>
      </c>
      <c r="Z127" s="17" t="str">
        <f>IF('ICC Raw Data'!Z127="","",IF('ICC Raw Data'!Z127=100,"O","L"))</f>
        <v/>
      </c>
      <c r="AA127" s="17" t="str">
        <f>IF('ICC Raw Data'!AA127="","",IF('ICC Raw Data'!AA127=100,"O","L"))</f>
        <v/>
      </c>
      <c r="AB127" s="17" t="str">
        <f>IF('ICC Raw Data'!AB127="","",IF('ICC Raw Data'!AB127=100,"O","L"))</f>
        <v/>
      </c>
      <c r="AC127" s="17" t="str">
        <f>IF('ICC Raw Data'!AC127="","",IF('ICC Raw Data'!AC127=100,"O","L"))</f>
        <v/>
      </c>
      <c r="AD127" s="17" t="str">
        <f>IF('ICC Raw Data'!AD127="","",IF('ICC Raw Data'!AD127=100,"O","L"))</f>
        <v/>
      </c>
      <c r="AE127" s="17" t="str">
        <f>IF('ICC Raw Data'!AE127="","",IF('ICC Raw Data'!AE127=100,"O","L"))</f>
        <v/>
      </c>
      <c r="AF127" s="17" t="str">
        <f>IF('ICC Raw Data'!AF127="","",IF('ICC Raw Data'!AF127=100,"O","L"))</f>
        <v/>
      </c>
      <c r="AG127" s="17" t="str">
        <f>IF('ICC Raw Data'!AG127="","",IF('ICC Raw Data'!AG127=100,"O","L"))</f>
        <v/>
      </c>
      <c r="AH127" s="17" t="str">
        <f>IF('ICC Raw Data'!AH127="","",IF('ICC Raw Data'!AH127=100,"O","L"))</f>
        <v/>
      </c>
    </row>
    <row r="128" spans="1:34" ht="15.6">
      <c r="A128" s="11">
        <v>11364</v>
      </c>
      <c r="B128" s="12" t="s">
        <v>158</v>
      </c>
      <c r="C128" s="13">
        <v>35</v>
      </c>
      <c r="D128" s="14">
        <f t="shared" si="1"/>
        <v>0</v>
      </c>
      <c r="E128" s="15">
        <f>'ICC Raw Data'!E128</f>
        <v>0</v>
      </c>
      <c r="F128" s="16">
        <v>5</v>
      </c>
      <c r="G128" s="16" t="str">
        <f>'ICC Raw Data'!G128</f>
        <v/>
      </c>
      <c r="H128" s="17" t="str">
        <f>IF('ICC Raw Data'!H128="","",IF('ICC Raw Data'!H128=100,"O","L"))</f>
        <v>L</v>
      </c>
      <c r="I128" s="17" t="str">
        <f>IF('ICC Raw Data'!I128="","",IF('ICC Raw Data'!I128=100,"O","L"))</f>
        <v>L</v>
      </c>
      <c r="J128" s="17" t="str">
        <f>IF('ICC Raw Data'!J128="","",IF('ICC Raw Data'!J128=100,"O","L"))</f>
        <v>L</v>
      </c>
      <c r="K128" s="17" t="str">
        <f>IF('ICC Raw Data'!K128="","",IF('ICC Raw Data'!K128=100,"O","L"))</f>
        <v>O</v>
      </c>
      <c r="L128" s="17" t="str">
        <f>IF('ICC Raw Data'!L128="","",IF('ICC Raw Data'!L128=100,"O","L"))</f>
        <v>O</v>
      </c>
      <c r="M128" s="17" t="str">
        <f>IF('ICC Raw Data'!M128="","",IF('ICC Raw Data'!M128=100,"O","L"))</f>
        <v>O</v>
      </c>
      <c r="N128" s="17" t="str">
        <f>IF('ICC Raw Data'!N128="","",IF('ICC Raw Data'!N128=100,"O","L"))</f>
        <v/>
      </c>
      <c r="O128" s="17" t="str">
        <f>IF('ICC Raw Data'!O128="","",IF('ICC Raw Data'!O128=100,"O","L"))</f>
        <v/>
      </c>
      <c r="P128" s="17" t="str">
        <f>IF('ICC Raw Data'!P128="","",IF('ICC Raw Data'!P128=100,"O","L"))</f>
        <v/>
      </c>
      <c r="Q128" s="17" t="str">
        <f>IF('ICC Raw Data'!Q128="","",IF('ICC Raw Data'!Q128=100,"O","L"))</f>
        <v/>
      </c>
      <c r="R128" s="17" t="str">
        <f>IF('ICC Raw Data'!R128="","",IF('ICC Raw Data'!R128=100,"O","L"))</f>
        <v/>
      </c>
      <c r="S128" s="17" t="str">
        <f>IF('ICC Raw Data'!S128="","",IF('ICC Raw Data'!S128=100,"O","L"))</f>
        <v/>
      </c>
      <c r="T128" s="17" t="str">
        <f>IF('ICC Raw Data'!T128="","",IF('ICC Raw Data'!T128=100,"O","L"))</f>
        <v/>
      </c>
      <c r="U128" s="17" t="str">
        <f>IF('ICC Raw Data'!U128="","",IF('ICC Raw Data'!U128=100,"O","L"))</f>
        <v/>
      </c>
      <c r="V128" s="17" t="str">
        <f>IF('ICC Raw Data'!V128="","",IF('ICC Raw Data'!V128=100,"O","L"))</f>
        <v/>
      </c>
      <c r="W128" s="17" t="str">
        <f>IF('ICC Raw Data'!W128="","",IF('ICC Raw Data'!W128=100,"O","L"))</f>
        <v/>
      </c>
      <c r="X128" s="17" t="str">
        <f>IF('ICC Raw Data'!X128="","",IF('ICC Raw Data'!X128=100,"O","L"))</f>
        <v/>
      </c>
      <c r="Y128" s="17" t="str">
        <f>IF('ICC Raw Data'!Y128="","",IF('ICC Raw Data'!Y128=100,"O","L"))</f>
        <v/>
      </c>
      <c r="Z128" s="17" t="str">
        <f>IF('ICC Raw Data'!Z128="","",IF('ICC Raw Data'!Z128=100,"O","L"))</f>
        <v/>
      </c>
      <c r="AA128" s="17" t="str">
        <f>IF('ICC Raw Data'!AA128="","",IF('ICC Raw Data'!AA128=100,"O","L"))</f>
        <v/>
      </c>
      <c r="AB128" s="17" t="str">
        <f>IF('ICC Raw Data'!AB128="","",IF('ICC Raw Data'!AB128=100,"O","L"))</f>
        <v/>
      </c>
      <c r="AC128" s="17" t="str">
        <f>IF('ICC Raw Data'!AC128="","",IF('ICC Raw Data'!AC128=100,"O","L"))</f>
        <v/>
      </c>
      <c r="AD128" s="17" t="str">
        <f>IF('ICC Raw Data'!AD128="","",IF('ICC Raw Data'!AD128=100,"O","L"))</f>
        <v/>
      </c>
      <c r="AE128" s="17" t="str">
        <f>IF('ICC Raw Data'!AE128="","",IF('ICC Raw Data'!AE128=100,"O","L"))</f>
        <v/>
      </c>
      <c r="AF128" s="17" t="str">
        <f>IF('ICC Raw Data'!AF128="","",IF('ICC Raw Data'!AF128=100,"O","L"))</f>
        <v/>
      </c>
      <c r="AG128" s="17" t="str">
        <f>IF('ICC Raw Data'!AG128="","",IF('ICC Raw Data'!AG128=100,"O","L"))</f>
        <v/>
      </c>
      <c r="AH128" s="17" t="str">
        <f>IF('ICC Raw Data'!AH128="","",IF('ICC Raw Data'!AH128=100,"O","L"))</f>
        <v/>
      </c>
    </row>
    <row r="129" spans="1:34" ht="15.6">
      <c r="A129" s="11">
        <v>11600</v>
      </c>
      <c r="B129" s="12" t="s">
        <v>159</v>
      </c>
      <c r="C129" s="11">
        <v>3</v>
      </c>
      <c r="D129" s="14">
        <f t="shared" si="1"/>
        <v>0</v>
      </c>
      <c r="E129" s="15">
        <f>'ICC Raw Data'!E129</f>
        <v>0</v>
      </c>
      <c r="F129" s="16">
        <v>5</v>
      </c>
      <c r="G129" s="16" t="str">
        <f>'ICC Raw Data'!G129</f>
        <v/>
      </c>
      <c r="H129" s="17" t="str">
        <f>IF('ICC Raw Data'!H129="","",IF('ICC Raw Data'!H129=100,"O","L"))</f>
        <v>O</v>
      </c>
      <c r="I129" s="17" t="str">
        <f>IF('ICC Raw Data'!I129="","",IF('ICC Raw Data'!I129=100,"O","L"))</f>
        <v>O</v>
      </c>
      <c r="J129" s="17" t="str">
        <f>IF('ICC Raw Data'!J129="","",IF('ICC Raw Data'!J129=100,"O","L"))</f>
        <v>O</v>
      </c>
      <c r="K129" s="17" t="str">
        <f>IF('ICC Raw Data'!K129="","",IF('ICC Raw Data'!K129=100,"O","L"))</f>
        <v>O</v>
      </c>
      <c r="L129" s="17" t="str">
        <f>IF('ICC Raw Data'!L129="","",IF('ICC Raw Data'!L129=100,"O","L"))</f>
        <v>O</v>
      </c>
      <c r="M129" s="17" t="str">
        <f>IF('ICC Raw Data'!M129="","",IF('ICC Raw Data'!M129=100,"O","L"))</f>
        <v>O</v>
      </c>
      <c r="N129" s="17" t="str">
        <f>IF('ICC Raw Data'!N129="","",IF('ICC Raw Data'!N129=100,"O","L"))</f>
        <v/>
      </c>
      <c r="O129" s="17" t="str">
        <f>IF('ICC Raw Data'!O129="","",IF('ICC Raw Data'!O129=100,"O","L"))</f>
        <v/>
      </c>
      <c r="P129" s="17" t="str">
        <f>IF('ICC Raw Data'!P129="","",IF('ICC Raw Data'!P129=100,"O","L"))</f>
        <v/>
      </c>
      <c r="Q129" s="17" t="str">
        <f>IF('ICC Raw Data'!Q129="","",IF('ICC Raw Data'!Q129=100,"O","L"))</f>
        <v/>
      </c>
      <c r="R129" s="17" t="str">
        <f>IF('ICC Raw Data'!R129="","",IF('ICC Raw Data'!R129=100,"O","L"))</f>
        <v/>
      </c>
      <c r="S129" s="17" t="str">
        <f>IF('ICC Raw Data'!S129="","",IF('ICC Raw Data'!S129=100,"O","L"))</f>
        <v/>
      </c>
      <c r="T129" s="17" t="str">
        <f>IF('ICC Raw Data'!T129="","",IF('ICC Raw Data'!T129=100,"O","L"))</f>
        <v/>
      </c>
      <c r="U129" s="17" t="str">
        <f>IF('ICC Raw Data'!U129="","",IF('ICC Raw Data'!U129=100,"O","L"))</f>
        <v/>
      </c>
      <c r="V129" s="17" t="str">
        <f>IF('ICC Raw Data'!V129="","",IF('ICC Raw Data'!V129=100,"O","L"))</f>
        <v/>
      </c>
      <c r="W129" s="17" t="str">
        <f>IF('ICC Raw Data'!W129="","",IF('ICC Raw Data'!W129=100,"O","L"))</f>
        <v/>
      </c>
      <c r="X129" s="17" t="str">
        <f>IF('ICC Raw Data'!X129="","",IF('ICC Raw Data'!X129=100,"O","L"))</f>
        <v/>
      </c>
      <c r="Y129" s="17" t="str">
        <f>IF('ICC Raw Data'!Y129="","",IF('ICC Raw Data'!Y129=100,"O","L"))</f>
        <v/>
      </c>
      <c r="Z129" s="17" t="str">
        <f>IF('ICC Raw Data'!Z129="","",IF('ICC Raw Data'!Z129=100,"O","L"))</f>
        <v/>
      </c>
      <c r="AA129" s="17" t="str">
        <f>IF('ICC Raw Data'!AA129="","",IF('ICC Raw Data'!AA129=100,"O","L"))</f>
        <v/>
      </c>
      <c r="AB129" s="17" t="str">
        <f>IF('ICC Raw Data'!AB129="","",IF('ICC Raw Data'!AB129=100,"O","L"))</f>
        <v/>
      </c>
      <c r="AC129" s="17" t="str">
        <f>IF('ICC Raw Data'!AC129="","",IF('ICC Raw Data'!AC129=100,"O","L"))</f>
        <v/>
      </c>
      <c r="AD129" s="17" t="str">
        <f>IF('ICC Raw Data'!AD129="","",IF('ICC Raw Data'!AD129=100,"O","L"))</f>
        <v/>
      </c>
      <c r="AE129" s="17" t="str">
        <f>IF('ICC Raw Data'!AE129="","",IF('ICC Raw Data'!AE129=100,"O","L"))</f>
        <v/>
      </c>
      <c r="AF129" s="17" t="str">
        <f>IF('ICC Raw Data'!AF129="","",IF('ICC Raw Data'!AF129=100,"O","L"))</f>
        <v/>
      </c>
      <c r="AG129" s="17" t="str">
        <f>IF('ICC Raw Data'!AG129="","",IF('ICC Raw Data'!AG129=100,"O","L"))</f>
        <v/>
      </c>
      <c r="AH129" s="17" t="str">
        <f>IF('ICC Raw Data'!AH129="","",IF('ICC Raw Data'!AH129=100,"O","L"))</f>
        <v/>
      </c>
    </row>
    <row r="130" spans="1:34" ht="15.6">
      <c r="A130" s="11">
        <v>11652</v>
      </c>
      <c r="B130" s="12" t="s">
        <v>160</v>
      </c>
      <c r="C130" s="13">
        <v>36</v>
      </c>
      <c r="D130" s="14">
        <f t="shared" si="1"/>
        <v>0</v>
      </c>
      <c r="E130" s="15">
        <f>'ICC Raw Data'!E130</f>
        <v>0</v>
      </c>
      <c r="F130" s="16">
        <v>5</v>
      </c>
      <c r="G130" s="16" t="str">
        <f>'ICC Raw Data'!G130</f>
        <v/>
      </c>
      <c r="H130" s="17" t="str">
        <f>IF('ICC Raw Data'!H130="","",IF('ICC Raw Data'!H130=100,"O","L"))</f>
        <v/>
      </c>
      <c r="I130" s="17" t="str">
        <f>IF('ICC Raw Data'!I130="","",IF('ICC Raw Data'!I130=100,"O","L"))</f>
        <v/>
      </c>
      <c r="J130" s="17" t="str">
        <f>IF('ICC Raw Data'!J130="","",IF('ICC Raw Data'!J130=100,"O","L"))</f>
        <v/>
      </c>
      <c r="K130" s="17" t="str">
        <f>IF('ICC Raw Data'!K130="","",IF('ICC Raw Data'!K130=100,"O","L"))</f>
        <v>L</v>
      </c>
      <c r="L130" s="17" t="str">
        <f>IF('ICC Raw Data'!L130="","",IF('ICC Raw Data'!L130=100,"O","L"))</f>
        <v>O</v>
      </c>
      <c r="M130" s="17" t="str">
        <f>IF('ICC Raw Data'!M130="","",IF('ICC Raw Data'!M130=100,"O","L"))</f>
        <v/>
      </c>
      <c r="N130" s="17" t="str">
        <f>IF('ICC Raw Data'!N130="","",IF('ICC Raw Data'!N130=100,"O","L"))</f>
        <v/>
      </c>
      <c r="O130" s="17" t="str">
        <f>IF('ICC Raw Data'!O130="","",IF('ICC Raw Data'!O130=100,"O","L"))</f>
        <v/>
      </c>
      <c r="P130" s="17" t="str">
        <f>IF('ICC Raw Data'!P130="","",IF('ICC Raw Data'!P130=100,"O","L"))</f>
        <v/>
      </c>
      <c r="Q130" s="17" t="str">
        <f>IF('ICC Raw Data'!Q130="","",IF('ICC Raw Data'!Q130=100,"O","L"))</f>
        <v/>
      </c>
      <c r="R130" s="17" t="str">
        <f>IF('ICC Raw Data'!R130="","",IF('ICC Raw Data'!R130=100,"O","L"))</f>
        <v/>
      </c>
      <c r="S130" s="17" t="str">
        <f>IF('ICC Raw Data'!S130="","",IF('ICC Raw Data'!S130=100,"O","L"))</f>
        <v/>
      </c>
      <c r="T130" s="17" t="str">
        <f>IF('ICC Raw Data'!T130="","",IF('ICC Raw Data'!T130=100,"O","L"))</f>
        <v/>
      </c>
      <c r="U130" s="17" t="str">
        <f>IF('ICC Raw Data'!U130="","",IF('ICC Raw Data'!U130=100,"O","L"))</f>
        <v/>
      </c>
      <c r="V130" s="17" t="str">
        <f>IF('ICC Raw Data'!V130="","",IF('ICC Raw Data'!V130=100,"O","L"))</f>
        <v/>
      </c>
      <c r="W130" s="17" t="str">
        <f>IF('ICC Raw Data'!W130="","",IF('ICC Raw Data'!W130=100,"O","L"))</f>
        <v/>
      </c>
      <c r="X130" s="17" t="str">
        <f>IF('ICC Raw Data'!X130="","",IF('ICC Raw Data'!X130=100,"O","L"))</f>
        <v/>
      </c>
      <c r="Y130" s="17" t="str">
        <f>IF('ICC Raw Data'!Y130="","",IF('ICC Raw Data'!Y130=100,"O","L"))</f>
        <v/>
      </c>
      <c r="Z130" s="17" t="str">
        <f>IF('ICC Raw Data'!Z130="","",IF('ICC Raw Data'!Z130=100,"O","L"))</f>
        <v/>
      </c>
      <c r="AA130" s="17" t="str">
        <f>IF('ICC Raw Data'!AA130="","",IF('ICC Raw Data'!AA130=100,"O","L"))</f>
        <v/>
      </c>
      <c r="AB130" s="17" t="str">
        <f>IF('ICC Raw Data'!AB130="","",IF('ICC Raw Data'!AB130=100,"O","L"))</f>
        <v/>
      </c>
      <c r="AC130" s="17" t="str">
        <f>IF('ICC Raw Data'!AC130="","",IF('ICC Raw Data'!AC130=100,"O","L"))</f>
        <v/>
      </c>
      <c r="AD130" s="17" t="str">
        <f>IF('ICC Raw Data'!AD130="","",IF('ICC Raw Data'!AD130=100,"O","L"))</f>
        <v/>
      </c>
      <c r="AE130" s="17" t="str">
        <f>IF('ICC Raw Data'!AE130="","",IF('ICC Raw Data'!AE130=100,"O","L"))</f>
        <v/>
      </c>
      <c r="AF130" s="17" t="str">
        <f>IF('ICC Raw Data'!AF130="","",IF('ICC Raw Data'!AF130=100,"O","L"))</f>
        <v/>
      </c>
      <c r="AG130" s="17" t="str">
        <f>IF('ICC Raw Data'!AG130="","",IF('ICC Raw Data'!AG130=100,"O","L"))</f>
        <v/>
      </c>
      <c r="AH130" s="17" t="str">
        <f>IF('ICC Raw Data'!AH130="","",IF('ICC Raw Data'!AH130=100,"O","L"))</f>
        <v/>
      </c>
    </row>
    <row r="131" spans="1:34" ht="15.6">
      <c r="A131" s="11">
        <v>11674</v>
      </c>
      <c r="B131" s="12" t="s">
        <v>161</v>
      </c>
      <c r="C131" s="13">
        <v>7</v>
      </c>
      <c r="D131" s="14">
        <f t="shared" ref="D131:D168" si="2">E131/F131</f>
        <v>0</v>
      </c>
      <c r="E131" s="15">
        <f>'ICC Raw Data'!E131</f>
        <v>0</v>
      </c>
      <c r="F131" s="16">
        <v>5</v>
      </c>
      <c r="G131" s="16" t="str">
        <f>'ICC Raw Data'!G131</f>
        <v/>
      </c>
      <c r="H131" s="17" t="str">
        <f>IF('ICC Raw Data'!H131="","",IF('ICC Raw Data'!H131=100,"O","L"))</f>
        <v/>
      </c>
      <c r="I131" s="17" t="str">
        <f>IF('ICC Raw Data'!I131="","",IF('ICC Raw Data'!I131=100,"O","L"))</f>
        <v/>
      </c>
      <c r="J131" s="17" t="str">
        <f>IF('ICC Raw Data'!J131="","",IF('ICC Raw Data'!J131=100,"O","L"))</f>
        <v/>
      </c>
      <c r="K131" s="17" t="str">
        <f>IF('ICC Raw Data'!K131="","",IF('ICC Raw Data'!K131=100,"O","L"))</f>
        <v>L</v>
      </c>
      <c r="L131" s="17" t="str">
        <f>IF('ICC Raw Data'!L131="","",IF('ICC Raw Data'!L131=100,"O","L"))</f>
        <v>O</v>
      </c>
      <c r="M131" s="17" t="str">
        <f>IF('ICC Raw Data'!M131="","",IF('ICC Raw Data'!M131=100,"O","L"))</f>
        <v/>
      </c>
      <c r="N131" s="17" t="str">
        <f>IF('ICC Raw Data'!N131="","",IF('ICC Raw Data'!N131=100,"O","L"))</f>
        <v/>
      </c>
      <c r="O131" s="17" t="str">
        <f>IF('ICC Raw Data'!O131="","",IF('ICC Raw Data'!O131=100,"O","L"))</f>
        <v/>
      </c>
      <c r="P131" s="17" t="str">
        <f>IF('ICC Raw Data'!P131="","",IF('ICC Raw Data'!P131=100,"O","L"))</f>
        <v/>
      </c>
      <c r="Q131" s="17" t="str">
        <f>IF('ICC Raw Data'!Q131="","",IF('ICC Raw Data'!Q131=100,"O","L"))</f>
        <v/>
      </c>
      <c r="R131" s="17" t="str">
        <f>IF('ICC Raw Data'!R131="","",IF('ICC Raw Data'!R131=100,"O","L"))</f>
        <v/>
      </c>
      <c r="S131" s="17" t="str">
        <f>IF('ICC Raw Data'!S131="","",IF('ICC Raw Data'!S131=100,"O","L"))</f>
        <v/>
      </c>
      <c r="T131" s="17" t="str">
        <f>IF('ICC Raw Data'!T131="","",IF('ICC Raw Data'!T131=100,"O","L"))</f>
        <v/>
      </c>
      <c r="U131" s="17" t="str">
        <f>IF('ICC Raw Data'!U131="","",IF('ICC Raw Data'!U131=100,"O","L"))</f>
        <v/>
      </c>
      <c r="V131" s="17" t="str">
        <f>IF('ICC Raw Data'!V131="","",IF('ICC Raw Data'!V131=100,"O","L"))</f>
        <v/>
      </c>
      <c r="W131" s="17" t="str">
        <f>IF('ICC Raw Data'!W131="","",IF('ICC Raw Data'!W131=100,"O","L"))</f>
        <v/>
      </c>
      <c r="X131" s="17" t="str">
        <f>IF('ICC Raw Data'!X131="","",IF('ICC Raw Data'!X131=100,"O","L"))</f>
        <v/>
      </c>
      <c r="Y131" s="17" t="str">
        <f>IF('ICC Raw Data'!Y131="","",IF('ICC Raw Data'!Y131=100,"O","L"))</f>
        <v/>
      </c>
      <c r="Z131" s="17" t="str">
        <f>IF('ICC Raw Data'!Z131="","",IF('ICC Raw Data'!Z131=100,"O","L"))</f>
        <v/>
      </c>
      <c r="AA131" s="17" t="str">
        <f>IF('ICC Raw Data'!AA131="","",IF('ICC Raw Data'!AA131=100,"O","L"))</f>
        <v/>
      </c>
      <c r="AB131" s="17" t="str">
        <f>IF('ICC Raw Data'!AB131="","",IF('ICC Raw Data'!AB131=100,"O","L"))</f>
        <v/>
      </c>
      <c r="AC131" s="17" t="str">
        <f>IF('ICC Raw Data'!AC131="","",IF('ICC Raw Data'!AC131=100,"O","L"))</f>
        <v/>
      </c>
      <c r="AD131" s="17" t="str">
        <f>IF('ICC Raw Data'!AD131="","",IF('ICC Raw Data'!AD131=100,"O","L"))</f>
        <v/>
      </c>
      <c r="AE131" s="17" t="str">
        <f>IF('ICC Raw Data'!AE131="","",IF('ICC Raw Data'!AE131=100,"O","L"))</f>
        <v/>
      </c>
      <c r="AF131" s="17" t="str">
        <f>IF('ICC Raw Data'!AF131="","",IF('ICC Raw Data'!AF131=100,"O","L"))</f>
        <v/>
      </c>
      <c r="AG131" s="17" t="str">
        <f>IF('ICC Raw Data'!AG131="","",IF('ICC Raw Data'!AG131=100,"O","L"))</f>
        <v/>
      </c>
      <c r="AH131" s="17" t="str">
        <f>IF('ICC Raw Data'!AH131="","",IF('ICC Raw Data'!AH131=100,"O","L"))</f>
        <v/>
      </c>
    </row>
    <row r="132" spans="1:34" ht="15.6">
      <c r="A132" s="11">
        <v>11700</v>
      </c>
      <c r="B132" s="12" t="s">
        <v>162</v>
      </c>
      <c r="C132" s="11">
        <v>2</v>
      </c>
      <c r="D132" s="14">
        <f t="shared" si="2"/>
        <v>0</v>
      </c>
      <c r="E132" s="15">
        <f>'ICC Raw Data'!E132</f>
        <v>0</v>
      </c>
      <c r="F132" s="16">
        <v>15</v>
      </c>
      <c r="G132" s="16" t="str">
        <f>'ICC Raw Data'!G132</f>
        <v/>
      </c>
      <c r="H132" s="17" t="str">
        <f>IF('ICC Raw Data'!H132="","",IF('ICC Raw Data'!H132=100,"O","L"))</f>
        <v>L</v>
      </c>
      <c r="I132" s="17" t="str">
        <f>IF('ICC Raw Data'!I132="","",IF('ICC Raw Data'!I132=100,"O","L"))</f>
        <v/>
      </c>
      <c r="J132" s="17" t="str">
        <f>IF('ICC Raw Data'!J132="","",IF('ICC Raw Data'!J132=100,"O","L"))</f>
        <v/>
      </c>
      <c r="K132" s="17" t="str">
        <f>IF('ICC Raw Data'!K132="","",IF('ICC Raw Data'!K132=100,"O","L"))</f>
        <v>O</v>
      </c>
      <c r="L132" s="17" t="str">
        <f>IF('ICC Raw Data'!L132="","",IF('ICC Raw Data'!L132=100,"O","L"))</f>
        <v>O</v>
      </c>
      <c r="M132" s="17" t="str">
        <f>IF('ICC Raw Data'!M132="","",IF('ICC Raw Data'!M132=100,"O","L"))</f>
        <v>O</v>
      </c>
      <c r="N132" s="17" t="str">
        <f>IF('ICC Raw Data'!N132="","",IF('ICC Raw Data'!N132=100,"O","L"))</f>
        <v/>
      </c>
      <c r="O132" s="17" t="str">
        <f>IF('ICC Raw Data'!O132="","",IF('ICC Raw Data'!O132=100,"O","L"))</f>
        <v/>
      </c>
      <c r="P132" s="17" t="str">
        <f>IF('ICC Raw Data'!P132="","",IF('ICC Raw Data'!P132=100,"O","L"))</f>
        <v/>
      </c>
      <c r="Q132" s="17" t="str">
        <f>IF('ICC Raw Data'!Q132="","",IF('ICC Raw Data'!Q132=100,"O","L"))</f>
        <v/>
      </c>
      <c r="R132" s="17" t="str">
        <f>IF('ICC Raw Data'!R132="","",IF('ICC Raw Data'!R132=100,"O","L"))</f>
        <v/>
      </c>
      <c r="S132" s="17" t="str">
        <f>IF('ICC Raw Data'!S132="","",IF('ICC Raw Data'!S132=100,"O","L"))</f>
        <v/>
      </c>
      <c r="T132" s="17" t="str">
        <f>IF('ICC Raw Data'!T132="","",IF('ICC Raw Data'!T132=100,"O","L"))</f>
        <v/>
      </c>
      <c r="U132" s="17" t="str">
        <f>IF('ICC Raw Data'!U132="","",IF('ICC Raw Data'!U132=100,"O","L"))</f>
        <v/>
      </c>
      <c r="V132" s="17" t="str">
        <f>IF('ICC Raw Data'!V132="","",IF('ICC Raw Data'!V132=100,"O","L"))</f>
        <v>O</v>
      </c>
      <c r="W132" s="17" t="str">
        <f>IF('ICC Raw Data'!W132="","",IF('ICC Raw Data'!W132=100,"O","L"))</f>
        <v>O</v>
      </c>
      <c r="X132" s="17" t="str">
        <f>IF('ICC Raw Data'!X132="","",IF('ICC Raw Data'!X132=100,"O","L"))</f>
        <v>O</v>
      </c>
      <c r="Y132" s="17" t="str">
        <f>IF('ICC Raw Data'!Y132="","",IF('ICC Raw Data'!Y132=100,"O","L"))</f>
        <v/>
      </c>
      <c r="Z132" s="17" t="str">
        <f>IF('ICC Raw Data'!Z132="","",IF('ICC Raw Data'!Z132=100,"O","L"))</f>
        <v/>
      </c>
      <c r="AA132" s="17" t="str">
        <f>IF('ICC Raw Data'!AA132="","",IF('ICC Raw Data'!AA132=100,"O","L"))</f>
        <v/>
      </c>
      <c r="AB132" s="17" t="str">
        <f>IF('ICC Raw Data'!AB132="","",IF('ICC Raw Data'!AB132=100,"O","L"))</f>
        <v/>
      </c>
      <c r="AC132" s="17" t="str">
        <f>IF('ICC Raw Data'!AC132="","",IF('ICC Raw Data'!AC132=100,"O","L"))</f>
        <v/>
      </c>
      <c r="AD132" s="17" t="str">
        <f>IF('ICC Raw Data'!AD132="","",IF('ICC Raw Data'!AD132=100,"O","L"))</f>
        <v/>
      </c>
      <c r="AE132" s="17" t="str">
        <f>IF('ICC Raw Data'!AE132="","",IF('ICC Raw Data'!AE132=100,"O","L"))</f>
        <v/>
      </c>
      <c r="AF132" s="17" t="str">
        <f>IF('ICC Raw Data'!AF132="","",IF('ICC Raw Data'!AF132=100,"O","L"))</f>
        <v/>
      </c>
      <c r="AG132" s="17" t="str">
        <f>IF('ICC Raw Data'!AG132="","",IF('ICC Raw Data'!AG132=100,"O","L"))</f>
        <v/>
      </c>
      <c r="AH132" s="17" t="str">
        <f>IF('ICC Raw Data'!AH132="","",IF('ICC Raw Data'!AH132=100,"O","L"))</f>
        <v/>
      </c>
    </row>
    <row r="133" spans="1:34" ht="15.6">
      <c r="A133" s="11">
        <v>11737</v>
      </c>
      <c r="B133" s="12" t="s">
        <v>163</v>
      </c>
      <c r="C133" s="13">
        <v>38</v>
      </c>
      <c r="D133" s="14">
        <f t="shared" si="2"/>
        <v>0.2</v>
      </c>
      <c r="E133" s="15">
        <f>'ICC Raw Data'!E133</f>
        <v>1</v>
      </c>
      <c r="F133" s="16">
        <v>5</v>
      </c>
      <c r="G133" s="16" t="str">
        <f>'ICC Raw Data'!G133</f>
        <v/>
      </c>
      <c r="H133" s="17" t="str">
        <f>IF('ICC Raw Data'!H133="","",IF('ICC Raw Data'!H133=100,"O","L"))</f>
        <v>O</v>
      </c>
      <c r="I133" s="17" t="str">
        <f>IF('ICC Raw Data'!I133="","",IF('ICC Raw Data'!I133=100,"O","L"))</f>
        <v>O</v>
      </c>
      <c r="J133" s="17" t="str">
        <f>IF('ICC Raw Data'!J133="","",IF('ICC Raw Data'!J133=100,"O","L"))</f>
        <v>O</v>
      </c>
      <c r="K133" s="17" t="str">
        <f>IF('ICC Raw Data'!K133="","",IF('ICC Raw Data'!K133=100,"O","L"))</f>
        <v>L</v>
      </c>
      <c r="L133" s="17" t="str">
        <f>IF('ICC Raw Data'!L133="","",IF('ICC Raw Data'!L133=100,"O","L"))</f>
        <v>O</v>
      </c>
      <c r="M133" s="17" t="str">
        <f>IF('ICC Raw Data'!M133="","",IF('ICC Raw Data'!M133=100,"O","L"))</f>
        <v/>
      </c>
      <c r="N133" s="17" t="str">
        <f>IF('ICC Raw Data'!N133="","",IF('ICC Raw Data'!N133=100,"O","L"))</f>
        <v/>
      </c>
      <c r="O133" s="17" t="str">
        <f>IF('ICC Raw Data'!O133="","",IF('ICC Raw Data'!O133=100,"O","L"))</f>
        <v/>
      </c>
      <c r="P133" s="17" t="str">
        <f>IF('ICC Raw Data'!P133="","",IF('ICC Raw Data'!P133=100,"O","L"))</f>
        <v/>
      </c>
      <c r="Q133" s="17" t="str">
        <f>IF('ICC Raw Data'!Q133="","",IF('ICC Raw Data'!Q133=100,"O","L"))</f>
        <v/>
      </c>
      <c r="R133" s="17" t="str">
        <f>IF('ICC Raw Data'!R133="","",IF('ICC Raw Data'!R133=100,"O","L"))</f>
        <v/>
      </c>
      <c r="S133" s="17" t="str">
        <f>IF('ICC Raw Data'!S133="","",IF('ICC Raw Data'!S133=100,"O","L"))</f>
        <v/>
      </c>
      <c r="T133" s="17" t="str">
        <f>IF('ICC Raw Data'!T133="","",IF('ICC Raw Data'!T133=100,"O","L"))</f>
        <v/>
      </c>
      <c r="U133" s="17" t="str">
        <f>IF('ICC Raw Data'!U133="","",IF('ICC Raw Data'!U133=100,"O","L"))</f>
        <v/>
      </c>
      <c r="V133" s="17" t="str">
        <f>IF('ICC Raw Data'!V133="","",IF('ICC Raw Data'!V133=100,"O","L"))</f>
        <v/>
      </c>
      <c r="W133" s="17" t="str">
        <f>IF('ICC Raw Data'!W133="","",IF('ICC Raw Data'!W133=100,"O","L"))</f>
        <v/>
      </c>
      <c r="X133" s="17" t="str">
        <f>IF('ICC Raw Data'!X133="","",IF('ICC Raw Data'!X133=100,"O","L"))</f>
        <v/>
      </c>
      <c r="Y133" s="17" t="str">
        <f>IF('ICC Raw Data'!Y133="","",IF('ICC Raw Data'!Y133=100,"O","L"))</f>
        <v/>
      </c>
      <c r="Z133" s="17" t="str">
        <f>IF('ICC Raw Data'!Z133="","",IF('ICC Raw Data'!Z133=100,"O","L"))</f>
        <v/>
      </c>
      <c r="AA133" s="17" t="str">
        <f>IF('ICC Raw Data'!AA133="","",IF('ICC Raw Data'!AA133=100,"O","L"))</f>
        <v/>
      </c>
      <c r="AB133" s="17" t="str">
        <f>IF('ICC Raw Data'!AB133="","",IF('ICC Raw Data'!AB133=100,"O","L"))</f>
        <v/>
      </c>
      <c r="AC133" s="17" t="str">
        <f>IF('ICC Raw Data'!AC133="","",IF('ICC Raw Data'!AC133=100,"O","L"))</f>
        <v/>
      </c>
      <c r="AD133" s="17" t="str">
        <f>IF('ICC Raw Data'!AD133="","",IF('ICC Raw Data'!AD133=100,"O","L"))</f>
        <v/>
      </c>
      <c r="AE133" s="17" t="str">
        <f>IF('ICC Raw Data'!AE133="","",IF('ICC Raw Data'!AE133=100,"O","L"))</f>
        <v/>
      </c>
      <c r="AF133" s="17" t="str">
        <f>IF('ICC Raw Data'!AF133="","",IF('ICC Raw Data'!AF133=100,"O","L"))</f>
        <v/>
      </c>
      <c r="AG133" s="17" t="str">
        <f>IF('ICC Raw Data'!AG133="","",IF('ICC Raw Data'!AG133=100,"O","L"))</f>
        <v/>
      </c>
      <c r="AH133" s="17" t="str">
        <f>IF('ICC Raw Data'!AH133="","",IF('ICC Raw Data'!AH133=100,"O","L"))</f>
        <v/>
      </c>
    </row>
    <row r="134" spans="1:34" ht="15.6">
      <c r="A134" s="11">
        <v>11800</v>
      </c>
      <c r="B134" s="12" t="s">
        <v>164</v>
      </c>
      <c r="C134" s="13">
        <v>32</v>
      </c>
      <c r="D134" s="14">
        <f t="shared" si="2"/>
        <v>0</v>
      </c>
      <c r="E134" s="15">
        <f>'ICC Raw Data'!E134</f>
        <v>0</v>
      </c>
      <c r="F134" s="16">
        <v>8</v>
      </c>
      <c r="G134" s="16" t="str">
        <f>'ICC Raw Data'!G134</f>
        <v/>
      </c>
      <c r="H134" s="17" t="str">
        <f>IF('ICC Raw Data'!H134="","",IF('ICC Raw Data'!H134=100,"O","L"))</f>
        <v>O</v>
      </c>
      <c r="I134" s="17" t="str">
        <f>IF('ICC Raw Data'!I134="","",IF('ICC Raw Data'!I134=100,"O","L"))</f>
        <v>O</v>
      </c>
      <c r="J134" s="17" t="str">
        <f>IF('ICC Raw Data'!J134="","",IF('ICC Raw Data'!J134=100,"O","L"))</f>
        <v>O</v>
      </c>
      <c r="K134" s="17" t="str">
        <f>IF('ICC Raw Data'!K134="","",IF('ICC Raw Data'!K134=100,"O","L"))</f>
        <v>O</v>
      </c>
      <c r="L134" s="17" t="str">
        <f>IF('ICC Raw Data'!L134="","",IF('ICC Raw Data'!L134=100,"O","L"))</f>
        <v>O</v>
      </c>
      <c r="M134" s="17" t="str">
        <f>IF('ICC Raw Data'!M134="","",IF('ICC Raw Data'!M134=100,"O","L"))</f>
        <v/>
      </c>
      <c r="N134" s="17" t="str">
        <f>IF('ICC Raw Data'!N134="","",IF('ICC Raw Data'!N134=100,"O","L"))</f>
        <v/>
      </c>
      <c r="O134" s="17" t="str">
        <f>IF('ICC Raw Data'!O134="","",IF('ICC Raw Data'!O134=100,"O","L"))</f>
        <v/>
      </c>
      <c r="P134" s="17" t="str">
        <f>IF('ICC Raw Data'!P134="","",IF('ICC Raw Data'!P134=100,"O","L"))</f>
        <v/>
      </c>
      <c r="Q134" s="17" t="str">
        <f>IF('ICC Raw Data'!Q134="","",IF('ICC Raw Data'!Q134=100,"O","L"))</f>
        <v/>
      </c>
      <c r="R134" s="17" t="str">
        <f>IF('ICC Raw Data'!R134="","",IF('ICC Raw Data'!R134=100,"O","L"))</f>
        <v/>
      </c>
      <c r="S134" s="17" t="str">
        <f>IF('ICC Raw Data'!S134="","",IF('ICC Raw Data'!S134=100,"O","L"))</f>
        <v/>
      </c>
      <c r="T134" s="17" t="str">
        <f>IF('ICC Raw Data'!T134="","",IF('ICC Raw Data'!T134=100,"O","L"))</f>
        <v/>
      </c>
      <c r="U134" s="17" t="str">
        <f>IF('ICC Raw Data'!U134="","",IF('ICC Raw Data'!U134=100,"O","L"))</f>
        <v/>
      </c>
      <c r="V134" s="17" t="str">
        <f>IF('ICC Raw Data'!V134="","",IF('ICC Raw Data'!V134=100,"O","L"))</f>
        <v/>
      </c>
      <c r="W134" s="17" t="str">
        <f>IF('ICC Raw Data'!W134="","",IF('ICC Raw Data'!W134=100,"O","L"))</f>
        <v/>
      </c>
      <c r="X134" s="17" t="str">
        <f>IF('ICC Raw Data'!X134="","",IF('ICC Raw Data'!X134=100,"O","L"))</f>
        <v/>
      </c>
      <c r="Y134" s="17" t="str">
        <f>IF('ICC Raw Data'!Y134="","",IF('ICC Raw Data'!Y134=100,"O","L"))</f>
        <v/>
      </c>
      <c r="Z134" s="17" t="str">
        <f>IF('ICC Raw Data'!Z134="","",IF('ICC Raw Data'!Z134=100,"O","L"))</f>
        <v/>
      </c>
      <c r="AA134" s="17" t="str">
        <f>IF('ICC Raw Data'!AA134="","",IF('ICC Raw Data'!AA134=100,"O","L"))</f>
        <v/>
      </c>
      <c r="AB134" s="17" t="str">
        <f>IF('ICC Raw Data'!AB134="","",IF('ICC Raw Data'!AB134=100,"O","L"))</f>
        <v/>
      </c>
      <c r="AC134" s="17" t="str">
        <f>IF('ICC Raw Data'!AC134="","",IF('ICC Raw Data'!AC134=100,"O","L"))</f>
        <v/>
      </c>
      <c r="AD134" s="17" t="str">
        <f>IF('ICC Raw Data'!AD134="","",IF('ICC Raw Data'!AD134=100,"O","L"))</f>
        <v/>
      </c>
      <c r="AE134" s="17" t="str">
        <f>IF('ICC Raw Data'!AE134="","",IF('ICC Raw Data'!AE134=100,"O","L"))</f>
        <v/>
      </c>
      <c r="AF134" s="17" t="str">
        <f>IF('ICC Raw Data'!AF134="","",IF('ICC Raw Data'!AF134=100,"O","L"))</f>
        <v/>
      </c>
      <c r="AG134" s="17" t="str">
        <f>IF('ICC Raw Data'!AG134="","",IF('ICC Raw Data'!AG134=100,"O","L"))</f>
        <v/>
      </c>
      <c r="AH134" s="17" t="str">
        <f>IF('ICC Raw Data'!AH134="","",IF('ICC Raw Data'!AH134=100,"O","L"))</f>
        <v/>
      </c>
    </row>
    <row r="135" spans="1:34" ht="15.6">
      <c r="A135" s="11">
        <v>11810</v>
      </c>
      <c r="B135" s="12" t="s">
        <v>165</v>
      </c>
      <c r="C135" s="13">
        <v>41</v>
      </c>
      <c r="D135" s="14">
        <f t="shared" si="2"/>
        <v>0</v>
      </c>
      <c r="E135" s="15">
        <f>'ICC Raw Data'!E135</f>
        <v>0</v>
      </c>
      <c r="F135" s="16">
        <v>5</v>
      </c>
      <c r="G135" s="16" t="str">
        <f>'ICC Raw Data'!G135</f>
        <v/>
      </c>
      <c r="H135" s="17" t="str">
        <f>IF('ICC Raw Data'!H135="","",IF('ICC Raw Data'!H135=100,"O","L"))</f>
        <v/>
      </c>
      <c r="I135" s="17" t="str">
        <f>IF('ICC Raw Data'!I135="","",IF('ICC Raw Data'!I135=100,"O","L"))</f>
        <v/>
      </c>
      <c r="J135" s="17" t="str">
        <f>IF('ICC Raw Data'!J135="","",IF('ICC Raw Data'!J135=100,"O","L"))</f>
        <v>O</v>
      </c>
      <c r="K135" s="17" t="str">
        <f>IF('ICC Raw Data'!K135="","",IF('ICC Raw Data'!K135=100,"O","L"))</f>
        <v/>
      </c>
      <c r="L135" s="17" t="str">
        <f>IF('ICC Raw Data'!L135="","",IF('ICC Raw Data'!L135=100,"O","L"))</f>
        <v/>
      </c>
      <c r="M135" s="17" t="str">
        <f>IF('ICC Raw Data'!M135="","",IF('ICC Raw Data'!M135=100,"O","L"))</f>
        <v/>
      </c>
      <c r="N135" s="17" t="str">
        <f>IF('ICC Raw Data'!N135="","",IF('ICC Raw Data'!N135=100,"O","L"))</f>
        <v/>
      </c>
      <c r="O135" s="17" t="str">
        <f>IF('ICC Raw Data'!O135="","",IF('ICC Raw Data'!O135=100,"O","L"))</f>
        <v/>
      </c>
      <c r="P135" s="17" t="str">
        <f>IF('ICC Raw Data'!P135="","",IF('ICC Raw Data'!P135=100,"O","L"))</f>
        <v/>
      </c>
      <c r="Q135" s="17" t="str">
        <f>IF('ICC Raw Data'!Q135="","",IF('ICC Raw Data'!Q135=100,"O","L"))</f>
        <v/>
      </c>
      <c r="R135" s="17" t="str">
        <f>IF('ICC Raw Data'!R135="","",IF('ICC Raw Data'!R135=100,"O","L"))</f>
        <v/>
      </c>
      <c r="S135" s="17" t="str">
        <f>IF('ICC Raw Data'!S135="","",IF('ICC Raw Data'!S135=100,"O","L"))</f>
        <v/>
      </c>
      <c r="T135" s="17" t="str">
        <f>IF('ICC Raw Data'!T135="","",IF('ICC Raw Data'!T135=100,"O","L"))</f>
        <v/>
      </c>
      <c r="U135" s="17" t="str">
        <f>IF('ICC Raw Data'!U135="","",IF('ICC Raw Data'!U135=100,"O","L"))</f>
        <v/>
      </c>
      <c r="V135" s="17" t="str">
        <f>IF('ICC Raw Data'!V135="","",IF('ICC Raw Data'!V135=100,"O","L"))</f>
        <v/>
      </c>
      <c r="W135" s="17" t="str">
        <f>IF('ICC Raw Data'!W135="","",IF('ICC Raw Data'!W135=100,"O","L"))</f>
        <v/>
      </c>
      <c r="X135" s="17" t="str">
        <f>IF('ICC Raw Data'!X135="","",IF('ICC Raw Data'!X135=100,"O","L"))</f>
        <v/>
      </c>
      <c r="Y135" s="17" t="str">
        <f>IF('ICC Raw Data'!Y135="","",IF('ICC Raw Data'!Y135=100,"O","L"))</f>
        <v/>
      </c>
      <c r="Z135" s="17" t="str">
        <f>IF('ICC Raw Data'!Z135="","",IF('ICC Raw Data'!Z135=100,"O","L"))</f>
        <v/>
      </c>
      <c r="AA135" s="17" t="str">
        <f>IF('ICC Raw Data'!AA135="","",IF('ICC Raw Data'!AA135=100,"O","L"))</f>
        <v/>
      </c>
      <c r="AB135" s="17" t="str">
        <f>IF('ICC Raw Data'!AB135="","",IF('ICC Raw Data'!AB135=100,"O","L"))</f>
        <v/>
      </c>
      <c r="AC135" s="17" t="str">
        <f>IF('ICC Raw Data'!AC135="","",IF('ICC Raw Data'!AC135=100,"O","L"))</f>
        <v/>
      </c>
      <c r="AD135" s="17" t="str">
        <f>IF('ICC Raw Data'!AD135="","",IF('ICC Raw Data'!AD135=100,"O","L"))</f>
        <v/>
      </c>
      <c r="AE135" s="17" t="str">
        <f>IF('ICC Raw Data'!AE135="","",IF('ICC Raw Data'!AE135=100,"O","L"))</f>
        <v/>
      </c>
      <c r="AF135" s="17" t="str">
        <f>IF('ICC Raw Data'!AF135="","",IF('ICC Raw Data'!AF135=100,"O","L"))</f>
        <v/>
      </c>
      <c r="AG135" s="17" t="str">
        <f>IF('ICC Raw Data'!AG135="","",IF('ICC Raw Data'!AG135=100,"O","L"))</f>
        <v/>
      </c>
      <c r="AH135" s="17" t="str">
        <f>IF('ICC Raw Data'!AH135="","",IF('ICC Raw Data'!AH135=100,"O","L"))</f>
        <v/>
      </c>
    </row>
    <row r="136" spans="1:34" ht="15.6">
      <c r="A136" s="11">
        <v>11822</v>
      </c>
      <c r="B136" s="12" t="s">
        <v>166</v>
      </c>
      <c r="C136" s="11">
        <v>12</v>
      </c>
      <c r="D136" s="14">
        <f t="shared" si="2"/>
        <v>0</v>
      </c>
      <c r="E136" s="15">
        <f>'ICC Raw Data'!E136</f>
        <v>0</v>
      </c>
      <c r="F136" s="16">
        <v>5</v>
      </c>
      <c r="G136" s="16" t="str">
        <f>'ICC Raw Data'!G136</f>
        <v/>
      </c>
      <c r="H136" s="17" t="str">
        <f>IF('ICC Raw Data'!H136="","",IF('ICC Raw Data'!H136=100,"O","L"))</f>
        <v>O</v>
      </c>
      <c r="I136" s="17" t="str">
        <f>IF('ICC Raw Data'!I136="","",IF('ICC Raw Data'!I136=100,"O","L"))</f>
        <v>O</v>
      </c>
      <c r="J136" s="17" t="str">
        <f>IF('ICC Raw Data'!J136="","",IF('ICC Raw Data'!J136=100,"O","L"))</f>
        <v>O</v>
      </c>
      <c r="K136" s="17" t="str">
        <f>IF('ICC Raw Data'!K136="","",IF('ICC Raw Data'!K136=100,"O","L"))</f>
        <v>O</v>
      </c>
      <c r="L136" s="17" t="str">
        <f>IF('ICC Raw Data'!L136="","",IF('ICC Raw Data'!L136=100,"O","L"))</f>
        <v>O</v>
      </c>
      <c r="M136" s="17" t="str">
        <f>IF('ICC Raw Data'!M136="","",IF('ICC Raw Data'!M136=100,"O","L"))</f>
        <v/>
      </c>
      <c r="N136" s="17" t="str">
        <f>IF('ICC Raw Data'!N136="","",IF('ICC Raw Data'!N136=100,"O","L"))</f>
        <v/>
      </c>
      <c r="O136" s="17" t="str">
        <f>IF('ICC Raw Data'!O136="","",IF('ICC Raw Data'!O136=100,"O","L"))</f>
        <v/>
      </c>
      <c r="P136" s="17" t="str">
        <f>IF('ICC Raw Data'!P136="","",IF('ICC Raw Data'!P136=100,"O","L"))</f>
        <v/>
      </c>
      <c r="Q136" s="17" t="str">
        <f>IF('ICC Raw Data'!Q136="","",IF('ICC Raw Data'!Q136=100,"O","L"))</f>
        <v/>
      </c>
      <c r="R136" s="17" t="str">
        <f>IF('ICC Raw Data'!R136="","",IF('ICC Raw Data'!R136=100,"O","L"))</f>
        <v/>
      </c>
      <c r="S136" s="17" t="str">
        <f>IF('ICC Raw Data'!S136="","",IF('ICC Raw Data'!S136=100,"O","L"))</f>
        <v/>
      </c>
      <c r="T136" s="17" t="str">
        <f>IF('ICC Raw Data'!T136="","",IF('ICC Raw Data'!T136=100,"O","L"))</f>
        <v/>
      </c>
      <c r="U136" s="17" t="str">
        <f>IF('ICC Raw Data'!U136="","",IF('ICC Raw Data'!U136=100,"O","L"))</f>
        <v/>
      </c>
      <c r="V136" s="17" t="str">
        <f>IF('ICC Raw Data'!V136="","",IF('ICC Raw Data'!V136=100,"O","L"))</f>
        <v/>
      </c>
      <c r="W136" s="17" t="str">
        <f>IF('ICC Raw Data'!W136="","",IF('ICC Raw Data'!W136=100,"O","L"))</f>
        <v/>
      </c>
      <c r="X136" s="17" t="str">
        <f>IF('ICC Raw Data'!X136="","",IF('ICC Raw Data'!X136=100,"O","L"))</f>
        <v/>
      </c>
      <c r="Y136" s="17" t="str">
        <f>IF('ICC Raw Data'!Y136="","",IF('ICC Raw Data'!Y136=100,"O","L"))</f>
        <v/>
      </c>
      <c r="Z136" s="17" t="str">
        <f>IF('ICC Raw Data'!Z136="","",IF('ICC Raw Data'!Z136=100,"O","L"))</f>
        <v/>
      </c>
      <c r="AA136" s="17" t="str">
        <f>IF('ICC Raw Data'!AA136="","",IF('ICC Raw Data'!AA136=100,"O","L"))</f>
        <v/>
      </c>
      <c r="AB136" s="17" t="str">
        <f>IF('ICC Raw Data'!AB136="","",IF('ICC Raw Data'!AB136=100,"O","L"))</f>
        <v/>
      </c>
      <c r="AC136" s="17" t="str">
        <f>IF('ICC Raw Data'!AC136="","",IF('ICC Raw Data'!AC136=100,"O","L"))</f>
        <v/>
      </c>
      <c r="AD136" s="17" t="str">
        <f>IF('ICC Raw Data'!AD136="","",IF('ICC Raw Data'!AD136=100,"O","L"))</f>
        <v/>
      </c>
      <c r="AE136" s="17" t="str">
        <f>IF('ICC Raw Data'!AE136="","",IF('ICC Raw Data'!AE136=100,"O","L"))</f>
        <v/>
      </c>
      <c r="AF136" s="17" t="str">
        <f>IF('ICC Raw Data'!AF136="","",IF('ICC Raw Data'!AF136=100,"O","L"))</f>
        <v/>
      </c>
      <c r="AG136" s="17" t="str">
        <f>IF('ICC Raw Data'!AG136="","",IF('ICC Raw Data'!AG136=100,"O","L"))</f>
        <v/>
      </c>
      <c r="AH136" s="17" t="str">
        <f>IF('ICC Raw Data'!AH136="","",IF('ICC Raw Data'!AH136=100,"O","L"))</f>
        <v/>
      </c>
    </row>
    <row r="137" spans="1:34" ht="15.6">
      <c r="A137" s="11">
        <v>11823</v>
      </c>
      <c r="B137" s="12" t="s">
        <v>167</v>
      </c>
      <c r="C137" s="11">
        <v>39</v>
      </c>
      <c r="D137" s="14">
        <f t="shared" si="2"/>
        <v>0.6</v>
      </c>
      <c r="E137" s="15">
        <f>'ICC Raw Data'!E137</f>
        <v>6</v>
      </c>
      <c r="F137" s="16">
        <v>10</v>
      </c>
      <c r="G137" s="16">
        <f>'ICC Raw Data'!G137</f>
        <v>50</v>
      </c>
      <c r="H137" s="17" t="str">
        <f>IF('ICC Raw Data'!H137="","",IF('ICC Raw Data'!H137=100,"O","L"))</f>
        <v>L</v>
      </c>
      <c r="I137" s="17" t="str">
        <f>IF('ICC Raw Data'!I137="","",IF('ICC Raw Data'!I137=100,"O","L"))</f>
        <v>L</v>
      </c>
      <c r="J137" s="17" t="str">
        <f>IF('ICC Raw Data'!J137="","",IF('ICC Raw Data'!J137=100,"O","L"))</f>
        <v>O</v>
      </c>
      <c r="K137" s="17" t="str">
        <f>IF('ICC Raw Data'!K137="","",IF('ICC Raw Data'!K137=100,"O","L"))</f>
        <v>O</v>
      </c>
      <c r="L137" s="17" t="str">
        <f>IF('ICC Raw Data'!L137="","",IF('ICC Raw Data'!L137=100,"O","L"))</f>
        <v>O</v>
      </c>
      <c r="M137" s="17" t="str">
        <f>IF('ICC Raw Data'!M137="","",IF('ICC Raw Data'!M137=100,"O","L"))</f>
        <v/>
      </c>
      <c r="N137" s="17" t="str">
        <f>IF('ICC Raw Data'!N137="","",IF('ICC Raw Data'!N137=100,"O","L"))</f>
        <v/>
      </c>
      <c r="O137" s="17" t="str">
        <f>IF('ICC Raw Data'!O137="","",IF('ICC Raw Data'!O137=100,"O","L"))</f>
        <v/>
      </c>
      <c r="P137" s="17" t="str">
        <f>IF('ICC Raw Data'!P137="","",IF('ICC Raw Data'!P137=100,"O","L"))</f>
        <v/>
      </c>
      <c r="Q137" s="17" t="str">
        <f>IF('ICC Raw Data'!Q137="","",IF('ICC Raw Data'!Q137=100,"O","L"))</f>
        <v/>
      </c>
      <c r="R137" s="17" t="str">
        <f>IF('ICC Raw Data'!R137="","",IF('ICC Raw Data'!R137=100,"O","L"))</f>
        <v/>
      </c>
      <c r="S137" s="17" t="str">
        <f>IF('ICC Raw Data'!S137="","",IF('ICC Raw Data'!S137=100,"O","L"))</f>
        <v/>
      </c>
      <c r="T137" s="17" t="str">
        <f>IF('ICC Raw Data'!T137="","",IF('ICC Raw Data'!T137=100,"O","L"))</f>
        <v/>
      </c>
      <c r="U137" s="17" t="str">
        <f>IF('ICC Raw Data'!U137="","",IF('ICC Raw Data'!U137=100,"O","L"))</f>
        <v/>
      </c>
      <c r="V137" s="17" t="str">
        <f>IF('ICC Raw Data'!V137="","",IF('ICC Raw Data'!V137=100,"O","L"))</f>
        <v/>
      </c>
      <c r="W137" s="17" t="str">
        <f>IF('ICC Raw Data'!W137="","",IF('ICC Raw Data'!W137=100,"O","L"))</f>
        <v/>
      </c>
      <c r="X137" s="17" t="str">
        <f>IF('ICC Raw Data'!X137="","",IF('ICC Raw Data'!X137=100,"O","L"))</f>
        <v/>
      </c>
      <c r="Y137" s="17" t="str">
        <f>IF('ICC Raw Data'!Y137="","",IF('ICC Raw Data'!Y137=100,"O","L"))</f>
        <v/>
      </c>
      <c r="Z137" s="17" t="str">
        <f>IF('ICC Raw Data'!Z137="","",IF('ICC Raw Data'!Z137=100,"O","L"))</f>
        <v/>
      </c>
      <c r="AA137" s="17" t="str">
        <f>IF('ICC Raw Data'!AA137="","",IF('ICC Raw Data'!AA137=100,"O","L"))</f>
        <v/>
      </c>
      <c r="AB137" s="17" t="str">
        <f>IF('ICC Raw Data'!AB137="","",IF('ICC Raw Data'!AB137=100,"O","L"))</f>
        <v/>
      </c>
      <c r="AC137" s="17" t="str">
        <f>IF('ICC Raw Data'!AC137="","",IF('ICC Raw Data'!AC137=100,"O","L"))</f>
        <v/>
      </c>
      <c r="AD137" s="17" t="str">
        <f>IF('ICC Raw Data'!AD137="","",IF('ICC Raw Data'!AD137=100,"O","L"))</f>
        <v/>
      </c>
      <c r="AE137" s="17" t="str">
        <f>IF('ICC Raw Data'!AE137="","",IF('ICC Raw Data'!AE137=100,"O","L"))</f>
        <v/>
      </c>
      <c r="AF137" s="17" t="str">
        <f>IF('ICC Raw Data'!AF137="","",IF('ICC Raw Data'!AF137=100,"O","L"))</f>
        <v/>
      </c>
      <c r="AG137" s="17" t="str">
        <f>IF('ICC Raw Data'!AG137="","",IF('ICC Raw Data'!AG137=100,"O","L"))</f>
        <v/>
      </c>
      <c r="AH137" s="17" t="str">
        <f>IF('ICC Raw Data'!AH137="","",IF('ICC Raw Data'!AH137=100,"O","L"))</f>
        <v/>
      </c>
    </row>
    <row r="138" spans="1:34" ht="15.6">
      <c r="A138" s="11">
        <v>11824</v>
      </c>
      <c r="B138" s="12" t="s">
        <v>168</v>
      </c>
      <c r="C138" s="13">
        <v>39</v>
      </c>
      <c r="D138" s="14">
        <f t="shared" si="2"/>
        <v>0</v>
      </c>
      <c r="E138" s="15">
        <f>'ICC Raw Data'!E138</f>
        <v>0</v>
      </c>
      <c r="F138" s="16">
        <v>5</v>
      </c>
      <c r="G138" s="16" t="str">
        <f>'ICC Raw Data'!G138</f>
        <v/>
      </c>
      <c r="H138" s="17" t="str">
        <f>IF('ICC Raw Data'!H138="","",IF('ICC Raw Data'!H138=100,"O","L"))</f>
        <v>O</v>
      </c>
      <c r="I138" s="17" t="str">
        <f>IF('ICC Raw Data'!I138="","",IF('ICC Raw Data'!I138=100,"O","L"))</f>
        <v>O</v>
      </c>
      <c r="J138" s="17" t="str">
        <f>IF('ICC Raw Data'!J138="","",IF('ICC Raw Data'!J138=100,"O","L"))</f>
        <v>L</v>
      </c>
      <c r="K138" s="17" t="str">
        <f>IF('ICC Raw Data'!K138="","",IF('ICC Raw Data'!K138=100,"O","L"))</f>
        <v>O</v>
      </c>
      <c r="L138" s="17" t="str">
        <f>IF('ICC Raw Data'!L138="","",IF('ICC Raw Data'!L138=100,"O","L"))</f>
        <v>O</v>
      </c>
      <c r="M138" s="17" t="str">
        <f>IF('ICC Raw Data'!M138="","",IF('ICC Raw Data'!M138=100,"O","L"))</f>
        <v/>
      </c>
      <c r="N138" s="17" t="str">
        <f>IF('ICC Raw Data'!N138="","",IF('ICC Raw Data'!N138=100,"O","L"))</f>
        <v/>
      </c>
      <c r="O138" s="17" t="str">
        <f>IF('ICC Raw Data'!O138="","",IF('ICC Raw Data'!O138=100,"O","L"))</f>
        <v/>
      </c>
      <c r="P138" s="17" t="str">
        <f>IF('ICC Raw Data'!P138="","",IF('ICC Raw Data'!P138=100,"O","L"))</f>
        <v/>
      </c>
      <c r="Q138" s="17" t="str">
        <f>IF('ICC Raw Data'!Q138="","",IF('ICC Raw Data'!Q138=100,"O","L"))</f>
        <v/>
      </c>
      <c r="R138" s="17" t="str">
        <f>IF('ICC Raw Data'!R138="","",IF('ICC Raw Data'!R138=100,"O","L"))</f>
        <v/>
      </c>
      <c r="S138" s="17" t="str">
        <f>IF('ICC Raw Data'!S138="","",IF('ICC Raw Data'!S138=100,"O","L"))</f>
        <v/>
      </c>
      <c r="T138" s="17" t="str">
        <f>IF('ICC Raw Data'!T138="","",IF('ICC Raw Data'!T138=100,"O","L"))</f>
        <v/>
      </c>
      <c r="U138" s="17" t="str">
        <f>IF('ICC Raw Data'!U138="","",IF('ICC Raw Data'!U138=100,"O","L"))</f>
        <v/>
      </c>
      <c r="V138" s="17" t="str">
        <f>IF('ICC Raw Data'!V138="","",IF('ICC Raw Data'!V138=100,"O","L"))</f>
        <v/>
      </c>
      <c r="W138" s="17" t="str">
        <f>IF('ICC Raw Data'!W138="","",IF('ICC Raw Data'!W138=100,"O","L"))</f>
        <v/>
      </c>
      <c r="X138" s="17" t="str">
        <f>IF('ICC Raw Data'!X138="","",IF('ICC Raw Data'!X138=100,"O","L"))</f>
        <v/>
      </c>
      <c r="Y138" s="17" t="str">
        <f>IF('ICC Raw Data'!Y138="","",IF('ICC Raw Data'!Y138=100,"O","L"))</f>
        <v/>
      </c>
      <c r="Z138" s="17" t="str">
        <f>IF('ICC Raw Data'!Z138="","",IF('ICC Raw Data'!Z138=100,"O","L"))</f>
        <v/>
      </c>
      <c r="AA138" s="17" t="str">
        <f>IF('ICC Raw Data'!AA138="","",IF('ICC Raw Data'!AA138=100,"O","L"))</f>
        <v/>
      </c>
      <c r="AB138" s="17" t="str">
        <f>IF('ICC Raw Data'!AB138="","",IF('ICC Raw Data'!AB138=100,"O","L"))</f>
        <v/>
      </c>
      <c r="AC138" s="17" t="str">
        <f>IF('ICC Raw Data'!AC138="","",IF('ICC Raw Data'!AC138=100,"O","L"))</f>
        <v/>
      </c>
      <c r="AD138" s="17" t="str">
        <f>IF('ICC Raw Data'!AD138="","",IF('ICC Raw Data'!AD138=100,"O","L"))</f>
        <v/>
      </c>
      <c r="AE138" s="17" t="str">
        <f>IF('ICC Raw Data'!AE138="","",IF('ICC Raw Data'!AE138=100,"O","L"))</f>
        <v/>
      </c>
      <c r="AF138" s="17" t="str">
        <f>IF('ICC Raw Data'!AF138="","",IF('ICC Raw Data'!AF138=100,"O","L"))</f>
        <v/>
      </c>
      <c r="AG138" s="17" t="str">
        <f>IF('ICC Raw Data'!AG138="","",IF('ICC Raw Data'!AG138=100,"O","L"))</f>
        <v/>
      </c>
      <c r="AH138" s="17" t="str">
        <f>IF('ICC Raw Data'!AH138="","",IF('ICC Raw Data'!AH138=100,"O","L"))</f>
        <v/>
      </c>
    </row>
    <row r="139" spans="1:34" ht="15.6">
      <c r="A139" s="11">
        <v>11879</v>
      </c>
      <c r="B139" s="12" t="s">
        <v>169</v>
      </c>
      <c r="C139" s="13">
        <v>35</v>
      </c>
      <c r="D139" s="14">
        <f t="shared" si="2"/>
        <v>0.2</v>
      </c>
      <c r="E139" s="15">
        <f>'ICC Raw Data'!E139</f>
        <v>3</v>
      </c>
      <c r="F139" s="16">
        <v>15</v>
      </c>
      <c r="G139" s="16">
        <f>'ICC Raw Data'!G139</f>
        <v>25</v>
      </c>
      <c r="H139" s="17" t="str">
        <f>IF('ICC Raw Data'!H139="","",IF('ICC Raw Data'!H139=100,"O","L"))</f>
        <v>O</v>
      </c>
      <c r="I139" s="17" t="str">
        <f>IF('ICC Raw Data'!I139="","",IF('ICC Raw Data'!I139=100,"O","L"))</f>
        <v>O</v>
      </c>
      <c r="J139" s="17" t="str">
        <f>IF('ICC Raw Data'!J139="","",IF('ICC Raw Data'!J139=100,"O","L"))</f>
        <v>O</v>
      </c>
      <c r="K139" s="17" t="str">
        <f>IF('ICC Raw Data'!K139="","",IF('ICC Raw Data'!K139=100,"O","L"))</f>
        <v>O</v>
      </c>
      <c r="L139" s="17" t="str">
        <f>IF('ICC Raw Data'!L139="","",IF('ICC Raw Data'!L139=100,"O","L"))</f>
        <v>O</v>
      </c>
      <c r="M139" s="17" t="str">
        <f>IF('ICC Raw Data'!M139="","",IF('ICC Raw Data'!M139=100,"O","L"))</f>
        <v>O</v>
      </c>
      <c r="N139" s="17" t="str">
        <f>IF('ICC Raw Data'!N139="","",IF('ICC Raw Data'!N139=100,"O","L"))</f>
        <v/>
      </c>
      <c r="O139" s="17" t="str">
        <f>IF('ICC Raw Data'!O139="","",IF('ICC Raw Data'!O139=100,"O","L"))</f>
        <v/>
      </c>
      <c r="P139" s="17" t="str">
        <f>IF('ICC Raw Data'!P139="","",IF('ICC Raw Data'!P139=100,"O","L"))</f>
        <v/>
      </c>
      <c r="Q139" s="17" t="str">
        <f>IF('ICC Raw Data'!Q139="","",IF('ICC Raw Data'!Q139=100,"O","L"))</f>
        <v/>
      </c>
      <c r="R139" s="17" t="str">
        <f>IF('ICC Raw Data'!R139="","",IF('ICC Raw Data'!R139=100,"O","L"))</f>
        <v/>
      </c>
      <c r="S139" s="17" t="str">
        <f>IF('ICC Raw Data'!S139="","",IF('ICC Raw Data'!S139=100,"O","L"))</f>
        <v/>
      </c>
      <c r="T139" s="17" t="str">
        <f>IF('ICC Raw Data'!T139="","",IF('ICC Raw Data'!T139=100,"O","L"))</f>
        <v/>
      </c>
      <c r="U139" s="17" t="str">
        <f>IF('ICC Raw Data'!U139="","",IF('ICC Raw Data'!U139=100,"O","L"))</f>
        <v/>
      </c>
      <c r="V139" s="17" t="str">
        <f>IF('ICC Raw Data'!V139="","",IF('ICC Raw Data'!V139=100,"O","L"))</f>
        <v>O</v>
      </c>
      <c r="W139" s="17" t="str">
        <f>IF('ICC Raw Data'!W139="","",IF('ICC Raw Data'!W139=100,"O","L"))</f>
        <v/>
      </c>
      <c r="X139" s="17" t="str">
        <f>IF('ICC Raw Data'!X139="","",IF('ICC Raw Data'!X139=100,"O","L"))</f>
        <v>O</v>
      </c>
      <c r="Y139" s="17" t="str">
        <f>IF('ICC Raw Data'!Y139="","",IF('ICC Raw Data'!Y139=100,"O","L"))</f>
        <v>O</v>
      </c>
      <c r="Z139" s="17" t="str">
        <f>IF('ICC Raw Data'!Z139="","",IF('ICC Raw Data'!Z139=100,"O","L"))</f>
        <v/>
      </c>
      <c r="AA139" s="17" t="str">
        <f>IF('ICC Raw Data'!AA139="","",IF('ICC Raw Data'!AA139=100,"O","L"))</f>
        <v/>
      </c>
      <c r="AB139" s="17" t="str">
        <f>IF('ICC Raw Data'!AB139="","",IF('ICC Raw Data'!AB139=100,"O","L"))</f>
        <v/>
      </c>
      <c r="AC139" s="17" t="str">
        <f>IF('ICC Raw Data'!AC139="","",IF('ICC Raw Data'!AC139=100,"O","L"))</f>
        <v/>
      </c>
      <c r="AD139" s="17" t="str">
        <f>IF('ICC Raw Data'!AD139="","",IF('ICC Raw Data'!AD139=100,"O","L"))</f>
        <v/>
      </c>
      <c r="AE139" s="17" t="str">
        <f>IF('ICC Raw Data'!AE139="","",IF('ICC Raw Data'!AE139=100,"O","L"))</f>
        <v/>
      </c>
      <c r="AF139" s="17" t="str">
        <f>IF('ICC Raw Data'!AF139="","",IF('ICC Raw Data'!AF139=100,"O","L"))</f>
        <v/>
      </c>
      <c r="AG139" s="17" t="str">
        <f>IF('ICC Raw Data'!AG139="","",IF('ICC Raw Data'!AG139=100,"O","L"))</f>
        <v/>
      </c>
      <c r="AH139" s="17" t="str">
        <f>IF('ICC Raw Data'!AH139="","",IF('ICC Raw Data'!AH139=100,"O","L"))</f>
        <v/>
      </c>
    </row>
    <row r="140" spans="1:34" ht="15.6">
      <c r="A140" s="11">
        <v>12086</v>
      </c>
      <c r="B140" s="12" t="s">
        <v>170</v>
      </c>
      <c r="C140" s="13">
        <v>19</v>
      </c>
      <c r="D140" s="14">
        <f t="shared" si="2"/>
        <v>0</v>
      </c>
      <c r="E140" s="15">
        <f>'ICC Raw Data'!E140</f>
        <v>0</v>
      </c>
      <c r="F140" s="16">
        <v>15</v>
      </c>
      <c r="G140" s="16" t="str">
        <f>'ICC Raw Data'!G140</f>
        <v/>
      </c>
      <c r="H140" s="17" t="str">
        <f>IF('ICC Raw Data'!H140="","",IF('ICC Raw Data'!H140=100,"O","L"))</f>
        <v>O</v>
      </c>
      <c r="I140" s="17" t="str">
        <f>IF('ICC Raw Data'!I140="","",IF('ICC Raw Data'!I140=100,"O","L"))</f>
        <v>O</v>
      </c>
      <c r="J140" s="17" t="str">
        <f>IF('ICC Raw Data'!J140="","",IF('ICC Raw Data'!J140=100,"O","L"))</f>
        <v>L</v>
      </c>
      <c r="K140" s="17" t="str">
        <f>IF('ICC Raw Data'!K140="","",IF('ICC Raw Data'!K140=100,"O","L"))</f>
        <v>O</v>
      </c>
      <c r="L140" s="17" t="str">
        <f>IF('ICC Raw Data'!L140="","",IF('ICC Raw Data'!L140=100,"O","L"))</f>
        <v>O</v>
      </c>
      <c r="M140" s="17" t="str">
        <f>IF('ICC Raw Data'!M140="","",IF('ICC Raw Data'!M140=100,"O","L"))</f>
        <v>O</v>
      </c>
      <c r="N140" s="17" t="str">
        <f>IF('ICC Raw Data'!N140="","",IF('ICC Raw Data'!N140=100,"O","L"))</f>
        <v/>
      </c>
      <c r="O140" s="17" t="str">
        <f>IF('ICC Raw Data'!O140="","",IF('ICC Raw Data'!O140=100,"O","L"))</f>
        <v/>
      </c>
      <c r="P140" s="17" t="str">
        <f>IF('ICC Raw Data'!P140="","",IF('ICC Raw Data'!P140=100,"O","L"))</f>
        <v/>
      </c>
      <c r="Q140" s="17" t="str">
        <f>IF('ICC Raw Data'!Q140="","",IF('ICC Raw Data'!Q140=100,"O","L"))</f>
        <v/>
      </c>
      <c r="R140" s="17" t="str">
        <f>IF('ICC Raw Data'!R140="","",IF('ICC Raw Data'!R140=100,"O","L"))</f>
        <v/>
      </c>
      <c r="S140" s="17" t="str">
        <f>IF('ICC Raw Data'!S140="","",IF('ICC Raw Data'!S140=100,"O","L"))</f>
        <v/>
      </c>
      <c r="T140" s="17" t="str">
        <f>IF('ICC Raw Data'!T140="","",IF('ICC Raw Data'!T140=100,"O","L"))</f>
        <v/>
      </c>
      <c r="U140" s="17" t="str">
        <f>IF('ICC Raw Data'!U140="","",IF('ICC Raw Data'!U140=100,"O","L"))</f>
        <v/>
      </c>
      <c r="V140" s="17" t="str">
        <f>IF('ICC Raw Data'!V140="","",IF('ICC Raw Data'!V140=100,"O","L"))</f>
        <v/>
      </c>
      <c r="W140" s="17" t="str">
        <f>IF('ICC Raw Data'!W140="","",IF('ICC Raw Data'!W140=100,"O","L"))</f>
        <v/>
      </c>
      <c r="X140" s="17" t="str">
        <f>IF('ICC Raw Data'!X140="","",IF('ICC Raw Data'!X140=100,"O","L"))</f>
        <v/>
      </c>
      <c r="Y140" s="17" t="str">
        <f>IF('ICC Raw Data'!Y140="","",IF('ICC Raw Data'!Y140=100,"O","L"))</f>
        <v/>
      </c>
      <c r="Z140" s="17" t="str">
        <f>IF('ICC Raw Data'!Z140="","",IF('ICC Raw Data'!Z140=100,"O","L"))</f>
        <v/>
      </c>
      <c r="AA140" s="17" t="str">
        <f>IF('ICC Raw Data'!AA140="","",IF('ICC Raw Data'!AA140=100,"O","L"))</f>
        <v/>
      </c>
      <c r="AB140" s="17" t="str">
        <f>IF('ICC Raw Data'!AB140="","",IF('ICC Raw Data'!AB140=100,"O","L"))</f>
        <v/>
      </c>
      <c r="AC140" s="17" t="str">
        <f>IF('ICC Raw Data'!AC140="","",IF('ICC Raw Data'!AC140=100,"O","L"))</f>
        <v/>
      </c>
      <c r="AD140" s="17" t="str">
        <f>IF('ICC Raw Data'!AD140="","",IF('ICC Raw Data'!AD140=100,"O","L"))</f>
        <v/>
      </c>
      <c r="AE140" s="17" t="str">
        <f>IF('ICC Raw Data'!AE140="","",IF('ICC Raw Data'!AE140=100,"O","L"))</f>
        <v/>
      </c>
      <c r="AF140" s="17" t="str">
        <f>IF('ICC Raw Data'!AF140="","",IF('ICC Raw Data'!AF140=100,"O","L"))</f>
        <v/>
      </c>
      <c r="AG140" s="17" t="str">
        <f>IF('ICC Raw Data'!AG140="","",IF('ICC Raw Data'!AG140=100,"O","L"))</f>
        <v/>
      </c>
      <c r="AH140" s="17" t="str">
        <f>IF('ICC Raw Data'!AH140="","",IF('ICC Raw Data'!AH140=100,"O","L"))</f>
        <v/>
      </c>
    </row>
    <row r="141" spans="1:34" ht="15.6">
      <c r="A141" s="11">
        <v>12132</v>
      </c>
      <c r="B141" s="12" t="s">
        <v>171</v>
      </c>
      <c r="C141" s="11">
        <v>14</v>
      </c>
      <c r="D141" s="14">
        <f t="shared" si="2"/>
        <v>0</v>
      </c>
      <c r="E141" s="15">
        <f>'ICC Raw Data'!E141</f>
        <v>0</v>
      </c>
      <c r="F141" s="16">
        <v>5</v>
      </c>
      <c r="G141" s="16" t="str">
        <f>'ICC Raw Data'!G141</f>
        <v/>
      </c>
      <c r="H141" s="17" t="str">
        <f>IF('ICC Raw Data'!H141="","",IF('ICC Raw Data'!H141=100,"O","L"))</f>
        <v>O</v>
      </c>
      <c r="I141" s="17" t="str">
        <f>IF('ICC Raw Data'!I141="","",IF('ICC Raw Data'!I141=100,"O","L"))</f>
        <v/>
      </c>
      <c r="J141" s="17" t="str">
        <f>IF('ICC Raw Data'!J141="","",IF('ICC Raw Data'!J141=100,"O","L"))</f>
        <v/>
      </c>
      <c r="K141" s="17" t="str">
        <f>IF('ICC Raw Data'!K141="","",IF('ICC Raw Data'!K141=100,"O","L"))</f>
        <v>L</v>
      </c>
      <c r="L141" s="17" t="str">
        <f>IF('ICC Raw Data'!L141="","",IF('ICC Raw Data'!L141=100,"O","L"))</f>
        <v>L</v>
      </c>
      <c r="M141" s="17" t="str">
        <f>IF('ICC Raw Data'!M141="","",IF('ICC Raw Data'!M141=100,"O","L"))</f>
        <v/>
      </c>
      <c r="N141" s="17" t="str">
        <f>IF('ICC Raw Data'!N141="","",IF('ICC Raw Data'!N141=100,"O","L"))</f>
        <v/>
      </c>
      <c r="O141" s="17" t="str">
        <f>IF('ICC Raw Data'!O141="","",IF('ICC Raw Data'!O141=100,"O","L"))</f>
        <v/>
      </c>
      <c r="P141" s="17" t="str">
        <f>IF('ICC Raw Data'!P141="","",IF('ICC Raw Data'!P141=100,"O","L"))</f>
        <v/>
      </c>
      <c r="Q141" s="17" t="str">
        <f>IF('ICC Raw Data'!Q141="","",IF('ICC Raw Data'!Q141=100,"O","L"))</f>
        <v/>
      </c>
      <c r="R141" s="17" t="str">
        <f>IF('ICC Raw Data'!R141="","",IF('ICC Raw Data'!R141=100,"O","L"))</f>
        <v/>
      </c>
      <c r="S141" s="17" t="str">
        <f>IF('ICC Raw Data'!S141="","",IF('ICC Raw Data'!S141=100,"O","L"))</f>
        <v/>
      </c>
      <c r="T141" s="17" t="str">
        <f>IF('ICC Raw Data'!T141="","",IF('ICC Raw Data'!T141=100,"O","L"))</f>
        <v/>
      </c>
      <c r="U141" s="17" t="str">
        <f>IF('ICC Raw Data'!U141="","",IF('ICC Raw Data'!U141=100,"O","L"))</f>
        <v/>
      </c>
      <c r="V141" s="17" t="str">
        <f>IF('ICC Raw Data'!V141="","",IF('ICC Raw Data'!V141=100,"O","L"))</f>
        <v/>
      </c>
      <c r="W141" s="17" t="str">
        <f>IF('ICC Raw Data'!W141="","",IF('ICC Raw Data'!W141=100,"O","L"))</f>
        <v/>
      </c>
      <c r="X141" s="17" t="str">
        <f>IF('ICC Raw Data'!X141="","",IF('ICC Raw Data'!X141=100,"O","L"))</f>
        <v/>
      </c>
      <c r="Y141" s="17" t="str">
        <f>IF('ICC Raw Data'!Y141="","",IF('ICC Raw Data'!Y141=100,"O","L"))</f>
        <v/>
      </c>
      <c r="Z141" s="17" t="str">
        <f>IF('ICC Raw Data'!Z141="","",IF('ICC Raw Data'!Z141=100,"O","L"))</f>
        <v/>
      </c>
      <c r="AA141" s="17" t="str">
        <f>IF('ICC Raw Data'!AA141="","",IF('ICC Raw Data'!AA141=100,"O","L"))</f>
        <v/>
      </c>
      <c r="AB141" s="17" t="str">
        <f>IF('ICC Raw Data'!AB141="","",IF('ICC Raw Data'!AB141=100,"O","L"))</f>
        <v/>
      </c>
      <c r="AC141" s="17" t="str">
        <f>IF('ICC Raw Data'!AC141="","",IF('ICC Raw Data'!AC141=100,"O","L"))</f>
        <v/>
      </c>
      <c r="AD141" s="17" t="str">
        <f>IF('ICC Raw Data'!AD141="","",IF('ICC Raw Data'!AD141=100,"O","L"))</f>
        <v/>
      </c>
      <c r="AE141" s="17" t="str">
        <f>IF('ICC Raw Data'!AE141="","",IF('ICC Raw Data'!AE141=100,"O","L"))</f>
        <v/>
      </c>
      <c r="AF141" s="17" t="str">
        <f>IF('ICC Raw Data'!AF141="","",IF('ICC Raw Data'!AF141=100,"O","L"))</f>
        <v/>
      </c>
      <c r="AG141" s="17" t="str">
        <f>IF('ICC Raw Data'!AG141="","",IF('ICC Raw Data'!AG141=100,"O","L"))</f>
        <v/>
      </c>
      <c r="AH141" s="17" t="str">
        <f>IF('ICC Raw Data'!AH141="","",IF('ICC Raw Data'!AH141=100,"O","L"))</f>
        <v/>
      </c>
    </row>
    <row r="142" spans="1:34" ht="15.6">
      <c r="A142" s="11">
        <v>12200</v>
      </c>
      <c r="B142" s="12" t="s">
        <v>172</v>
      </c>
      <c r="C142" s="13">
        <v>31</v>
      </c>
      <c r="D142" s="14">
        <f t="shared" si="2"/>
        <v>0</v>
      </c>
      <c r="E142" s="15">
        <f>'ICC Raw Data'!E142</f>
        <v>0</v>
      </c>
      <c r="F142" s="16">
        <v>5</v>
      </c>
      <c r="G142" s="16" t="str">
        <f>'ICC Raw Data'!G142</f>
        <v/>
      </c>
      <c r="H142" s="17" t="str">
        <f>IF('ICC Raw Data'!H142="","",IF('ICC Raw Data'!H142=100,"O","L"))</f>
        <v/>
      </c>
      <c r="I142" s="17" t="str">
        <f>IF('ICC Raw Data'!I142="","",IF('ICC Raw Data'!I142=100,"O","L"))</f>
        <v/>
      </c>
      <c r="J142" s="17" t="str">
        <f>IF('ICC Raw Data'!J142="","",IF('ICC Raw Data'!J142=100,"O","L"))</f>
        <v/>
      </c>
      <c r="K142" s="17" t="str">
        <f>IF('ICC Raw Data'!K142="","",IF('ICC Raw Data'!K142=100,"O","L"))</f>
        <v/>
      </c>
      <c r="L142" s="17" t="str">
        <f>IF('ICC Raw Data'!L142="","",IF('ICC Raw Data'!L142=100,"O","L"))</f>
        <v>O</v>
      </c>
      <c r="M142" s="17" t="str">
        <f>IF('ICC Raw Data'!M142="","",IF('ICC Raw Data'!M142=100,"O","L"))</f>
        <v/>
      </c>
      <c r="N142" s="17" t="str">
        <f>IF('ICC Raw Data'!N142="","",IF('ICC Raw Data'!N142=100,"O","L"))</f>
        <v/>
      </c>
      <c r="O142" s="17" t="str">
        <f>IF('ICC Raw Data'!O142="","",IF('ICC Raw Data'!O142=100,"O","L"))</f>
        <v/>
      </c>
      <c r="P142" s="17" t="str">
        <f>IF('ICC Raw Data'!P142="","",IF('ICC Raw Data'!P142=100,"O","L"))</f>
        <v/>
      </c>
      <c r="Q142" s="17" t="str">
        <f>IF('ICC Raw Data'!Q142="","",IF('ICC Raw Data'!Q142=100,"O","L"))</f>
        <v/>
      </c>
      <c r="R142" s="17" t="str">
        <f>IF('ICC Raw Data'!R142="","",IF('ICC Raw Data'!R142=100,"O","L"))</f>
        <v/>
      </c>
      <c r="S142" s="17" t="str">
        <f>IF('ICC Raw Data'!S142="","",IF('ICC Raw Data'!S142=100,"O","L"))</f>
        <v/>
      </c>
      <c r="T142" s="17" t="str">
        <f>IF('ICC Raw Data'!T142="","",IF('ICC Raw Data'!T142=100,"O","L"))</f>
        <v/>
      </c>
      <c r="U142" s="17" t="str">
        <f>IF('ICC Raw Data'!U142="","",IF('ICC Raw Data'!U142=100,"O","L"))</f>
        <v/>
      </c>
      <c r="V142" s="17" t="str">
        <f>IF('ICC Raw Data'!V142="","",IF('ICC Raw Data'!V142=100,"O","L"))</f>
        <v/>
      </c>
      <c r="W142" s="17" t="str">
        <f>IF('ICC Raw Data'!W142="","",IF('ICC Raw Data'!W142=100,"O","L"))</f>
        <v/>
      </c>
      <c r="X142" s="17" t="str">
        <f>IF('ICC Raw Data'!X142="","",IF('ICC Raw Data'!X142=100,"O","L"))</f>
        <v/>
      </c>
      <c r="Y142" s="17" t="str">
        <f>IF('ICC Raw Data'!Y142="","",IF('ICC Raw Data'!Y142=100,"O","L"))</f>
        <v/>
      </c>
      <c r="Z142" s="17" t="str">
        <f>IF('ICC Raw Data'!Z142="","",IF('ICC Raw Data'!Z142=100,"O","L"))</f>
        <v/>
      </c>
      <c r="AA142" s="17" t="str">
        <f>IF('ICC Raw Data'!AA142="","",IF('ICC Raw Data'!AA142=100,"O","L"))</f>
        <v/>
      </c>
      <c r="AB142" s="17" t="str">
        <f>IF('ICC Raw Data'!AB142="","",IF('ICC Raw Data'!AB142=100,"O","L"))</f>
        <v/>
      </c>
      <c r="AC142" s="17" t="str">
        <f>IF('ICC Raw Data'!AC142="","",IF('ICC Raw Data'!AC142=100,"O","L"))</f>
        <v/>
      </c>
      <c r="AD142" s="17" t="str">
        <f>IF('ICC Raw Data'!AD142="","",IF('ICC Raw Data'!AD142=100,"O","L"))</f>
        <v/>
      </c>
      <c r="AE142" s="17" t="str">
        <f>IF('ICC Raw Data'!AE142="","",IF('ICC Raw Data'!AE142=100,"O","L"))</f>
        <v/>
      </c>
      <c r="AF142" s="17" t="str">
        <f>IF('ICC Raw Data'!AF142="","",IF('ICC Raw Data'!AF142=100,"O","L"))</f>
        <v/>
      </c>
      <c r="AG142" s="17" t="str">
        <f>IF('ICC Raw Data'!AG142="","",IF('ICC Raw Data'!AG142=100,"O","L"))</f>
        <v/>
      </c>
      <c r="AH142" s="17" t="str">
        <f>IF('ICC Raw Data'!AH142="","",IF('ICC Raw Data'!AH142=100,"O","L"))</f>
        <v/>
      </c>
    </row>
    <row r="143" spans="1:34" ht="15.6">
      <c r="A143" s="11">
        <v>12517</v>
      </c>
      <c r="B143" s="12" t="s">
        <v>173</v>
      </c>
      <c r="C143" s="13">
        <v>17</v>
      </c>
      <c r="D143" s="14">
        <f t="shared" si="2"/>
        <v>0</v>
      </c>
      <c r="E143" s="15">
        <f>'ICC Raw Data'!E143</f>
        <v>0</v>
      </c>
      <c r="F143" s="16">
        <v>5</v>
      </c>
      <c r="G143" s="16" t="str">
        <f>'ICC Raw Data'!G143</f>
        <v/>
      </c>
      <c r="H143" s="17" t="str">
        <f>IF('ICC Raw Data'!H143="","",IF('ICC Raw Data'!H143=100,"O","L"))</f>
        <v>L</v>
      </c>
      <c r="I143" s="17" t="str">
        <f>IF('ICC Raw Data'!I143="","",IF('ICC Raw Data'!I143=100,"O","L"))</f>
        <v>L</v>
      </c>
      <c r="J143" s="17" t="str">
        <f>IF('ICC Raw Data'!J143="","",IF('ICC Raw Data'!J143=100,"O","L"))</f>
        <v/>
      </c>
      <c r="K143" s="17" t="str">
        <f>IF('ICC Raw Data'!K143="","",IF('ICC Raw Data'!K143=100,"O","L"))</f>
        <v>O</v>
      </c>
      <c r="L143" s="17" t="str">
        <f>IF('ICC Raw Data'!L143="","",IF('ICC Raw Data'!L143=100,"O","L"))</f>
        <v>O</v>
      </c>
      <c r="M143" s="17" t="str">
        <f>IF('ICC Raw Data'!M143="","",IF('ICC Raw Data'!M143=100,"O","L"))</f>
        <v/>
      </c>
      <c r="N143" s="17" t="str">
        <f>IF('ICC Raw Data'!N143="","",IF('ICC Raw Data'!N143=100,"O","L"))</f>
        <v/>
      </c>
      <c r="O143" s="17" t="str">
        <f>IF('ICC Raw Data'!O143="","",IF('ICC Raw Data'!O143=100,"O","L"))</f>
        <v/>
      </c>
      <c r="P143" s="17" t="str">
        <f>IF('ICC Raw Data'!P143="","",IF('ICC Raw Data'!P143=100,"O","L"))</f>
        <v/>
      </c>
      <c r="Q143" s="17" t="str">
        <f>IF('ICC Raw Data'!Q143="","",IF('ICC Raw Data'!Q143=100,"O","L"))</f>
        <v/>
      </c>
      <c r="R143" s="17" t="str">
        <f>IF('ICC Raw Data'!R143="","",IF('ICC Raw Data'!R143=100,"O","L"))</f>
        <v/>
      </c>
      <c r="S143" s="17" t="str">
        <f>IF('ICC Raw Data'!S143="","",IF('ICC Raw Data'!S143=100,"O","L"))</f>
        <v/>
      </c>
      <c r="T143" s="17" t="str">
        <f>IF('ICC Raw Data'!T143="","",IF('ICC Raw Data'!T143=100,"O","L"))</f>
        <v/>
      </c>
      <c r="U143" s="17" t="str">
        <f>IF('ICC Raw Data'!U143="","",IF('ICC Raw Data'!U143=100,"O","L"))</f>
        <v/>
      </c>
      <c r="V143" s="17" t="str">
        <f>IF('ICC Raw Data'!V143="","",IF('ICC Raw Data'!V143=100,"O","L"))</f>
        <v/>
      </c>
      <c r="W143" s="17" t="str">
        <f>IF('ICC Raw Data'!W143="","",IF('ICC Raw Data'!W143=100,"O","L"))</f>
        <v/>
      </c>
      <c r="X143" s="17" t="str">
        <f>IF('ICC Raw Data'!X143="","",IF('ICC Raw Data'!X143=100,"O","L"))</f>
        <v/>
      </c>
      <c r="Y143" s="17" t="str">
        <f>IF('ICC Raw Data'!Y143="","",IF('ICC Raw Data'!Y143=100,"O","L"))</f>
        <v/>
      </c>
      <c r="Z143" s="17" t="str">
        <f>IF('ICC Raw Data'!Z143="","",IF('ICC Raw Data'!Z143=100,"O","L"))</f>
        <v/>
      </c>
      <c r="AA143" s="17" t="str">
        <f>IF('ICC Raw Data'!AA143="","",IF('ICC Raw Data'!AA143=100,"O","L"))</f>
        <v/>
      </c>
      <c r="AB143" s="17" t="str">
        <f>IF('ICC Raw Data'!AB143="","",IF('ICC Raw Data'!AB143=100,"O","L"))</f>
        <v/>
      </c>
      <c r="AC143" s="17" t="str">
        <f>IF('ICC Raw Data'!AC143="","",IF('ICC Raw Data'!AC143=100,"O","L"))</f>
        <v/>
      </c>
      <c r="AD143" s="17" t="str">
        <f>IF('ICC Raw Data'!AD143="","",IF('ICC Raw Data'!AD143=100,"O","L"))</f>
        <v/>
      </c>
      <c r="AE143" s="17" t="str">
        <f>IF('ICC Raw Data'!AE143="","",IF('ICC Raw Data'!AE143=100,"O","L"))</f>
        <v/>
      </c>
      <c r="AF143" s="17" t="str">
        <f>IF('ICC Raw Data'!AF143="","",IF('ICC Raw Data'!AF143=100,"O","L"))</f>
        <v/>
      </c>
      <c r="AG143" s="17" t="str">
        <f>IF('ICC Raw Data'!AG143="","",IF('ICC Raw Data'!AG143=100,"O","L"))</f>
        <v/>
      </c>
      <c r="AH143" s="17" t="str">
        <f>IF('ICC Raw Data'!AH143="","",IF('ICC Raw Data'!AH143=100,"O","L"))</f>
        <v/>
      </c>
    </row>
    <row r="144" spans="1:34" ht="15.6">
      <c r="A144" s="11">
        <v>12530</v>
      </c>
      <c r="B144" s="12" t="s">
        <v>174</v>
      </c>
      <c r="C144" s="13">
        <v>28</v>
      </c>
      <c r="D144" s="14">
        <f t="shared" si="2"/>
        <v>0</v>
      </c>
      <c r="E144" s="15">
        <f>'ICC Raw Data'!E144</f>
        <v>0</v>
      </c>
      <c r="F144" s="16">
        <v>5</v>
      </c>
      <c r="G144" s="16" t="str">
        <f>'ICC Raw Data'!G144</f>
        <v/>
      </c>
      <c r="H144" s="17" t="str">
        <f>IF('ICC Raw Data'!H144="","",IF('ICC Raw Data'!H144=100,"O","L"))</f>
        <v>O</v>
      </c>
      <c r="I144" s="17" t="str">
        <f>IF('ICC Raw Data'!I144="","",IF('ICC Raw Data'!I144=100,"O","L"))</f>
        <v>O</v>
      </c>
      <c r="J144" s="17" t="str">
        <f>IF('ICC Raw Data'!J144="","",IF('ICC Raw Data'!J144=100,"O","L"))</f>
        <v/>
      </c>
      <c r="K144" s="17" t="str">
        <f>IF('ICC Raw Data'!K144="","",IF('ICC Raw Data'!K144=100,"O","L"))</f>
        <v/>
      </c>
      <c r="L144" s="17" t="str">
        <f>IF('ICC Raw Data'!L144="","",IF('ICC Raw Data'!L144=100,"O","L"))</f>
        <v>O</v>
      </c>
      <c r="M144" s="17" t="str">
        <f>IF('ICC Raw Data'!M144="","",IF('ICC Raw Data'!M144=100,"O","L"))</f>
        <v/>
      </c>
      <c r="N144" s="17" t="str">
        <f>IF('ICC Raw Data'!N144="","",IF('ICC Raw Data'!N144=100,"O","L"))</f>
        <v/>
      </c>
      <c r="O144" s="17" t="str">
        <f>IF('ICC Raw Data'!O144="","",IF('ICC Raw Data'!O144=100,"O","L"))</f>
        <v/>
      </c>
      <c r="P144" s="17" t="str">
        <f>IF('ICC Raw Data'!P144="","",IF('ICC Raw Data'!P144=100,"O","L"))</f>
        <v/>
      </c>
      <c r="Q144" s="17" t="str">
        <f>IF('ICC Raw Data'!Q144="","",IF('ICC Raw Data'!Q144=100,"O","L"))</f>
        <v/>
      </c>
      <c r="R144" s="17" t="str">
        <f>IF('ICC Raw Data'!R144="","",IF('ICC Raw Data'!R144=100,"O","L"))</f>
        <v/>
      </c>
      <c r="S144" s="17" t="str">
        <f>IF('ICC Raw Data'!S144="","",IF('ICC Raw Data'!S144=100,"O","L"))</f>
        <v/>
      </c>
      <c r="T144" s="17" t="str">
        <f>IF('ICC Raw Data'!T144="","",IF('ICC Raw Data'!T144=100,"O","L"))</f>
        <v/>
      </c>
      <c r="U144" s="17" t="str">
        <f>IF('ICC Raw Data'!U144="","",IF('ICC Raw Data'!U144=100,"O","L"))</f>
        <v/>
      </c>
      <c r="V144" s="17" t="str">
        <f>IF('ICC Raw Data'!V144="","",IF('ICC Raw Data'!V144=100,"O","L"))</f>
        <v/>
      </c>
      <c r="W144" s="17" t="str">
        <f>IF('ICC Raw Data'!W144="","",IF('ICC Raw Data'!W144=100,"O","L"))</f>
        <v/>
      </c>
      <c r="X144" s="17" t="str">
        <f>IF('ICC Raw Data'!X144="","",IF('ICC Raw Data'!X144=100,"O","L"))</f>
        <v/>
      </c>
      <c r="Y144" s="17" t="str">
        <f>IF('ICC Raw Data'!Y144="","",IF('ICC Raw Data'!Y144=100,"O","L"))</f>
        <v/>
      </c>
      <c r="Z144" s="17" t="str">
        <f>IF('ICC Raw Data'!Z144="","",IF('ICC Raw Data'!Z144=100,"O","L"))</f>
        <v/>
      </c>
      <c r="AA144" s="17" t="str">
        <f>IF('ICC Raw Data'!AA144="","",IF('ICC Raw Data'!AA144=100,"O","L"))</f>
        <v/>
      </c>
      <c r="AB144" s="17" t="str">
        <f>IF('ICC Raw Data'!AB144="","",IF('ICC Raw Data'!AB144=100,"O","L"))</f>
        <v/>
      </c>
      <c r="AC144" s="17" t="str">
        <f>IF('ICC Raw Data'!AC144="","",IF('ICC Raw Data'!AC144=100,"O","L"))</f>
        <v/>
      </c>
      <c r="AD144" s="17" t="str">
        <f>IF('ICC Raw Data'!AD144="","",IF('ICC Raw Data'!AD144=100,"O","L"))</f>
        <v/>
      </c>
      <c r="AE144" s="17" t="str">
        <f>IF('ICC Raw Data'!AE144="","",IF('ICC Raw Data'!AE144=100,"O","L"))</f>
        <v/>
      </c>
      <c r="AF144" s="17" t="str">
        <f>IF('ICC Raw Data'!AF144="","",IF('ICC Raw Data'!AF144=100,"O","L"))</f>
        <v/>
      </c>
      <c r="AG144" s="17" t="str">
        <f>IF('ICC Raw Data'!AG144="","",IF('ICC Raw Data'!AG144=100,"O","L"))</f>
        <v/>
      </c>
      <c r="AH144" s="17" t="str">
        <f>IF('ICC Raw Data'!AH144="","",IF('ICC Raw Data'!AH144=100,"O","L"))</f>
        <v/>
      </c>
    </row>
    <row r="145" spans="1:34" ht="15.6">
      <c r="A145" s="11">
        <v>12557</v>
      </c>
      <c r="B145" s="12" t="s">
        <v>175</v>
      </c>
      <c r="C145" s="13">
        <v>40</v>
      </c>
      <c r="D145" s="14">
        <f t="shared" si="2"/>
        <v>0.2</v>
      </c>
      <c r="E145" s="15">
        <f>'ICC Raw Data'!E145</f>
        <v>1</v>
      </c>
      <c r="F145" s="16">
        <v>5</v>
      </c>
      <c r="G145" s="16" t="str">
        <f>'ICC Raw Data'!G145</f>
        <v/>
      </c>
      <c r="H145" s="17" t="str">
        <f>IF('ICC Raw Data'!H145="","",IF('ICC Raw Data'!H145=100,"O","L"))</f>
        <v>L</v>
      </c>
      <c r="I145" s="17" t="str">
        <f>IF('ICC Raw Data'!I145="","",IF('ICC Raw Data'!I145=100,"O","L"))</f>
        <v/>
      </c>
      <c r="J145" s="17" t="str">
        <f>IF('ICC Raw Data'!J145="","",IF('ICC Raw Data'!J145=100,"O","L"))</f>
        <v/>
      </c>
      <c r="K145" s="17" t="str">
        <f>IF('ICC Raw Data'!K145="","",IF('ICC Raw Data'!K145=100,"O","L"))</f>
        <v>O</v>
      </c>
      <c r="L145" s="17" t="str">
        <f>IF('ICC Raw Data'!L145="","",IF('ICC Raw Data'!L145=100,"O","L"))</f>
        <v>O</v>
      </c>
      <c r="M145" s="17" t="str">
        <f>IF('ICC Raw Data'!M145="","",IF('ICC Raw Data'!M145=100,"O","L"))</f>
        <v/>
      </c>
      <c r="N145" s="17" t="str">
        <f>IF('ICC Raw Data'!N145="","",IF('ICC Raw Data'!N145=100,"O","L"))</f>
        <v/>
      </c>
      <c r="O145" s="17" t="str">
        <f>IF('ICC Raw Data'!O145="","",IF('ICC Raw Data'!O145=100,"O","L"))</f>
        <v/>
      </c>
      <c r="P145" s="17" t="str">
        <f>IF('ICC Raw Data'!P145="","",IF('ICC Raw Data'!P145=100,"O","L"))</f>
        <v/>
      </c>
      <c r="Q145" s="17" t="str">
        <f>IF('ICC Raw Data'!Q145="","",IF('ICC Raw Data'!Q145=100,"O","L"))</f>
        <v/>
      </c>
      <c r="R145" s="17" t="str">
        <f>IF('ICC Raw Data'!R145="","",IF('ICC Raw Data'!R145=100,"O","L"))</f>
        <v/>
      </c>
      <c r="S145" s="17" t="str">
        <f>IF('ICC Raw Data'!S145="","",IF('ICC Raw Data'!S145=100,"O","L"))</f>
        <v/>
      </c>
      <c r="T145" s="17" t="str">
        <f>IF('ICC Raw Data'!T145="","",IF('ICC Raw Data'!T145=100,"O","L"))</f>
        <v/>
      </c>
      <c r="U145" s="17" t="str">
        <f>IF('ICC Raw Data'!U145="","",IF('ICC Raw Data'!U145=100,"O","L"))</f>
        <v/>
      </c>
      <c r="V145" s="17" t="str">
        <f>IF('ICC Raw Data'!V145="","",IF('ICC Raw Data'!V145=100,"O","L"))</f>
        <v/>
      </c>
      <c r="W145" s="17" t="str">
        <f>IF('ICC Raw Data'!W145="","",IF('ICC Raw Data'!W145=100,"O","L"))</f>
        <v/>
      </c>
      <c r="X145" s="17" t="str">
        <f>IF('ICC Raw Data'!X145="","",IF('ICC Raw Data'!X145=100,"O","L"))</f>
        <v/>
      </c>
      <c r="Y145" s="17" t="str">
        <f>IF('ICC Raw Data'!Y145="","",IF('ICC Raw Data'!Y145=100,"O","L"))</f>
        <v/>
      </c>
      <c r="Z145" s="17" t="str">
        <f>IF('ICC Raw Data'!Z145="","",IF('ICC Raw Data'!Z145=100,"O","L"))</f>
        <v/>
      </c>
      <c r="AA145" s="17" t="str">
        <f>IF('ICC Raw Data'!AA145="","",IF('ICC Raw Data'!AA145=100,"O","L"))</f>
        <v/>
      </c>
      <c r="AB145" s="17" t="str">
        <f>IF('ICC Raw Data'!AB145="","",IF('ICC Raw Data'!AB145=100,"O","L"))</f>
        <v/>
      </c>
      <c r="AC145" s="17" t="str">
        <f>IF('ICC Raw Data'!AC145="","",IF('ICC Raw Data'!AC145=100,"O","L"))</f>
        <v/>
      </c>
      <c r="AD145" s="17" t="str">
        <f>IF('ICC Raw Data'!AD145="","",IF('ICC Raw Data'!AD145=100,"O","L"))</f>
        <v/>
      </c>
      <c r="AE145" s="17" t="str">
        <f>IF('ICC Raw Data'!AE145="","",IF('ICC Raw Data'!AE145=100,"O","L"))</f>
        <v/>
      </c>
      <c r="AF145" s="17" t="str">
        <f>IF('ICC Raw Data'!AF145="","",IF('ICC Raw Data'!AF145=100,"O","L"))</f>
        <v/>
      </c>
      <c r="AG145" s="17" t="str">
        <f>IF('ICC Raw Data'!AG145="","",IF('ICC Raw Data'!AG145=100,"O","L"))</f>
        <v/>
      </c>
      <c r="AH145" s="17" t="str">
        <f>IF('ICC Raw Data'!AH145="","",IF('ICC Raw Data'!AH145=100,"O","L"))</f>
        <v/>
      </c>
    </row>
    <row r="146" spans="1:34" ht="15.6">
      <c r="A146" s="11">
        <v>12687</v>
      </c>
      <c r="B146" s="12" t="s">
        <v>176</v>
      </c>
      <c r="C146" s="13">
        <v>24</v>
      </c>
      <c r="D146" s="14">
        <f t="shared" si="2"/>
        <v>0</v>
      </c>
      <c r="E146" s="15">
        <f>'ICC Raw Data'!E146</f>
        <v>0</v>
      </c>
      <c r="F146" s="16">
        <v>5</v>
      </c>
      <c r="G146" s="16" t="str">
        <f>'ICC Raw Data'!G146</f>
        <v/>
      </c>
      <c r="H146" s="17" t="str">
        <f>IF('ICC Raw Data'!H146="","",IF('ICC Raw Data'!H146=100,"O","L"))</f>
        <v>O</v>
      </c>
      <c r="I146" s="17" t="str">
        <f>IF('ICC Raw Data'!I146="","",IF('ICC Raw Data'!I146=100,"O","L"))</f>
        <v>O</v>
      </c>
      <c r="J146" s="17" t="str">
        <f>IF('ICC Raw Data'!J146="","",IF('ICC Raw Data'!J146=100,"O","L"))</f>
        <v>L</v>
      </c>
      <c r="K146" s="17" t="str">
        <f>IF('ICC Raw Data'!K146="","",IF('ICC Raw Data'!K146=100,"O","L"))</f>
        <v>O</v>
      </c>
      <c r="L146" s="17" t="str">
        <f>IF('ICC Raw Data'!L146="","",IF('ICC Raw Data'!L146=100,"O","L"))</f>
        <v>O</v>
      </c>
      <c r="M146" s="17" t="str">
        <f>IF('ICC Raw Data'!M146="","",IF('ICC Raw Data'!M146=100,"O","L"))</f>
        <v>O</v>
      </c>
      <c r="N146" s="17" t="str">
        <f>IF('ICC Raw Data'!N146="","",IF('ICC Raw Data'!N146=100,"O","L"))</f>
        <v/>
      </c>
      <c r="O146" s="17" t="str">
        <f>IF('ICC Raw Data'!O146="","",IF('ICC Raw Data'!O146=100,"O","L"))</f>
        <v/>
      </c>
      <c r="P146" s="17" t="str">
        <f>IF('ICC Raw Data'!P146="","",IF('ICC Raw Data'!P146=100,"O","L"))</f>
        <v/>
      </c>
      <c r="Q146" s="17" t="str">
        <f>IF('ICC Raw Data'!Q146="","",IF('ICC Raw Data'!Q146=100,"O","L"))</f>
        <v/>
      </c>
      <c r="R146" s="17" t="str">
        <f>IF('ICC Raw Data'!R146="","",IF('ICC Raw Data'!R146=100,"O","L"))</f>
        <v/>
      </c>
      <c r="S146" s="17" t="str">
        <f>IF('ICC Raw Data'!S146="","",IF('ICC Raw Data'!S146=100,"O","L"))</f>
        <v/>
      </c>
      <c r="T146" s="17" t="str">
        <f>IF('ICC Raw Data'!T146="","",IF('ICC Raw Data'!T146=100,"O","L"))</f>
        <v/>
      </c>
      <c r="U146" s="17" t="str">
        <f>IF('ICC Raw Data'!U146="","",IF('ICC Raw Data'!U146=100,"O","L"))</f>
        <v/>
      </c>
      <c r="V146" s="17" t="str">
        <f>IF('ICC Raw Data'!V146="","",IF('ICC Raw Data'!V146=100,"O","L"))</f>
        <v/>
      </c>
      <c r="W146" s="17" t="str">
        <f>IF('ICC Raw Data'!W146="","",IF('ICC Raw Data'!W146=100,"O","L"))</f>
        <v/>
      </c>
      <c r="X146" s="17" t="str">
        <f>IF('ICC Raw Data'!X146="","",IF('ICC Raw Data'!X146=100,"O","L"))</f>
        <v/>
      </c>
      <c r="Y146" s="17" t="str">
        <f>IF('ICC Raw Data'!Y146="","",IF('ICC Raw Data'!Y146=100,"O","L"))</f>
        <v/>
      </c>
      <c r="Z146" s="17" t="str">
        <f>IF('ICC Raw Data'!Z146="","",IF('ICC Raw Data'!Z146=100,"O","L"))</f>
        <v/>
      </c>
      <c r="AA146" s="17" t="str">
        <f>IF('ICC Raw Data'!AA146="","",IF('ICC Raw Data'!AA146=100,"O","L"))</f>
        <v/>
      </c>
      <c r="AB146" s="17" t="str">
        <f>IF('ICC Raw Data'!AB146="","",IF('ICC Raw Data'!AB146=100,"O","L"))</f>
        <v/>
      </c>
      <c r="AC146" s="17" t="str">
        <f>IF('ICC Raw Data'!AC146="","",IF('ICC Raw Data'!AC146=100,"O","L"))</f>
        <v/>
      </c>
      <c r="AD146" s="17" t="str">
        <f>IF('ICC Raw Data'!AD146="","",IF('ICC Raw Data'!AD146=100,"O","L"))</f>
        <v/>
      </c>
      <c r="AE146" s="17" t="str">
        <f>IF('ICC Raw Data'!AE146="","",IF('ICC Raw Data'!AE146=100,"O","L"))</f>
        <v/>
      </c>
      <c r="AF146" s="17" t="str">
        <f>IF('ICC Raw Data'!AF146="","",IF('ICC Raw Data'!AF146=100,"O","L"))</f>
        <v/>
      </c>
      <c r="AG146" s="17" t="str">
        <f>IF('ICC Raw Data'!AG146="","",IF('ICC Raw Data'!AG146=100,"O","L"))</f>
        <v/>
      </c>
      <c r="AH146" s="17" t="str">
        <f>IF('ICC Raw Data'!AH146="","",IF('ICC Raw Data'!AH146=100,"O","L"))</f>
        <v/>
      </c>
    </row>
    <row r="147" spans="1:34" ht="15.6">
      <c r="A147" s="11">
        <v>13015</v>
      </c>
      <c r="B147" s="12" t="s">
        <v>177</v>
      </c>
      <c r="C147" s="13">
        <v>9</v>
      </c>
      <c r="D147" s="14">
        <f t="shared" si="2"/>
        <v>0.8</v>
      </c>
      <c r="E147" s="15">
        <f>'ICC Raw Data'!E147</f>
        <v>4</v>
      </c>
      <c r="F147" s="16">
        <v>5</v>
      </c>
      <c r="G147" s="16">
        <f>'ICC Raw Data'!G147</f>
        <v>100</v>
      </c>
      <c r="H147" s="17" t="str">
        <f>IF('ICC Raw Data'!H147="","",IF('ICC Raw Data'!H147=100,"O","L"))</f>
        <v>L</v>
      </c>
      <c r="I147" s="17" t="str">
        <f>IF('ICC Raw Data'!I147="","",IF('ICC Raw Data'!I147=100,"O","L"))</f>
        <v/>
      </c>
      <c r="J147" s="17" t="str">
        <f>IF('ICC Raw Data'!J147="","",IF('ICC Raw Data'!J147=100,"O","L"))</f>
        <v/>
      </c>
      <c r="K147" s="17" t="str">
        <f>IF('ICC Raw Data'!K147="","",IF('ICC Raw Data'!K147=100,"O","L"))</f>
        <v>O</v>
      </c>
      <c r="L147" s="17" t="str">
        <f>IF('ICC Raw Data'!L147="","",IF('ICC Raw Data'!L147=100,"O","L"))</f>
        <v/>
      </c>
      <c r="M147" s="17" t="str">
        <f>IF('ICC Raw Data'!M147="","",IF('ICC Raw Data'!M147=100,"O","L"))</f>
        <v/>
      </c>
      <c r="N147" s="17" t="str">
        <f>IF('ICC Raw Data'!N147="","",IF('ICC Raw Data'!N147=100,"O","L"))</f>
        <v/>
      </c>
      <c r="O147" s="17" t="str">
        <f>IF('ICC Raw Data'!O147="","",IF('ICC Raw Data'!O147=100,"O","L"))</f>
        <v/>
      </c>
      <c r="P147" s="17" t="str">
        <f>IF('ICC Raw Data'!P147="","",IF('ICC Raw Data'!P147=100,"O","L"))</f>
        <v/>
      </c>
      <c r="Q147" s="17" t="str">
        <f>IF('ICC Raw Data'!Q147="","",IF('ICC Raw Data'!Q147=100,"O","L"))</f>
        <v/>
      </c>
      <c r="R147" s="17" t="str">
        <f>IF('ICC Raw Data'!R147="","",IF('ICC Raw Data'!R147=100,"O","L"))</f>
        <v/>
      </c>
      <c r="S147" s="17" t="str">
        <f>IF('ICC Raw Data'!S147="","",IF('ICC Raw Data'!S147=100,"O","L"))</f>
        <v/>
      </c>
      <c r="T147" s="17" t="str">
        <f>IF('ICC Raw Data'!T147="","",IF('ICC Raw Data'!T147=100,"O","L"))</f>
        <v/>
      </c>
      <c r="U147" s="17" t="str">
        <f>IF('ICC Raw Data'!U147="","",IF('ICC Raw Data'!U147=100,"O","L"))</f>
        <v/>
      </c>
      <c r="V147" s="17" t="str">
        <f>IF('ICC Raw Data'!V147="","",IF('ICC Raw Data'!V147=100,"O","L"))</f>
        <v/>
      </c>
      <c r="W147" s="17" t="str">
        <f>IF('ICC Raw Data'!W147="","",IF('ICC Raw Data'!W147=100,"O","L"))</f>
        <v/>
      </c>
      <c r="X147" s="17" t="str">
        <f>IF('ICC Raw Data'!X147="","",IF('ICC Raw Data'!X147=100,"O","L"))</f>
        <v/>
      </c>
      <c r="Y147" s="17" t="str">
        <f>IF('ICC Raw Data'!Y147="","",IF('ICC Raw Data'!Y147=100,"O","L"))</f>
        <v/>
      </c>
      <c r="Z147" s="17" t="str">
        <f>IF('ICC Raw Data'!Z147="","",IF('ICC Raw Data'!Z147=100,"O","L"))</f>
        <v/>
      </c>
      <c r="AA147" s="17" t="str">
        <f>IF('ICC Raw Data'!AA147="","",IF('ICC Raw Data'!AA147=100,"O","L"))</f>
        <v/>
      </c>
      <c r="AB147" s="17" t="str">
        <f>IF('ICC Raw Data'!AB147="","",IF('ICC Raw Data'!AB147=100,"O","L"))</f>
        <v/>
      </c>
      <c r="AC147" s="17" t="str">
        <f>IF('ICC Raw Data'!AC147="","",IF('ICC Raw Data'!AC147=100,"O","L"))</f>
        <v/>
      </c>
      <c r="AD147" s="17" t="str">
        <f>IF('ICC Raw Data'!AD147="","",IF('ICC Raw Data'!AD147=100,"O","L"))</f>
        <v/>
      </c>
      <c r="AE147" s="17" t="str">
        <f>IF('ICC Raw Data'!AE147="","",IF('ICC Raw Data'!AE147=100,"O","L"))</f>
        <v/>
      </c>
      <c r="AF147" s="17" t="str">
        <f>IF('ICC Raw Data'!AF147="","",IF('ICC Raw Data'!AF147=100,"O","L"))</f>
        <v/>
      </c>
      <c r="AG147" s="17" t="str">
        <f>IF('ICC Raw Data'!AG147="","",IF('ICC Raw Data'!AG147=100,"O","L"))</f>
        <v/>
      </c>
      <c r="AH147" s="17" t="str">
        <f>IF('ICC Raw Data'!AH147="","",IF('ICC Raw Data'!AH147=100,"O","L"))</f>
        <v/>
      </c>
    </row>
    <row r="148" spans="1:34" ht="15.6">
      <c r="A148" s="11">
        <v>13080</v>
      </c>
      <c r="B148" s="12" t="s">
        <v>178</v>
      </c>
      <c r="C148" s="13">
        <v>5</v>
      </c>
      <c r="D148" s="14">
        <f t="shared" si="2"/>
        <v>0</v>
      </c>
      <c r="E148" s="15">
        <f>'ICC Raw Data'!E148</f>
        <v>0</v>
      </c>
      <c r="F148" s="16">
        <v>5</v>
      </c>
      <c r="G148" s="16" t="str">
        <f>'ICC Raw Data'!G148</f>
        <v/>
      </c>
      <c r="H148" s="17" t="str">
        <f>IF('ICC Raw Data'!H148="","",IF('ICC Raw Data'!H148=100,"O","L"))</f>
        <v>O</v>
      </c>
      <c r="I148" s="17" t="str">
        <f>IF('ICC Raw Data'!I148="","",IF('ICC Raw Data'!I148=100,"O","L"))</f>
        <v>O</v>
      </c>
      <c r="J148" s="17" t="str">
        <f>IF('ICC Raw Data'!J148="","",IF('ICC Raw Data'!J148=100,"O","L"))</f>
        <v>L</v>
      </c>
      <c r="K148" s="17" t="str">
        <f>IF('ICC Raw Data'!K148="","",IF('ICC Raw Data'!K148=100,"O","L"))</f>
        <v>O</v>
      </c>
      <c r="L148" s="17" t="str">
        <f>IF('ICC Raw Data'!L148="","",IF('ICC Raw Data'!L148=100,"O","L"))</f>
        <v>O</v>
      </c>
      <c r="M148" s="17" t="str">
        <f>IF('ICC Raw Data'!M148="","",IF('ICC Raw Data'!M148=100,"O","L"))</f>
        <v>O</v>
      </c>
      <c r="N148" s="17" t="str">
        <f>IF('ICC Raw Data'!N148="","",IF('ICC Raw Data'!N148=100,"O","L"))</f>
        <v/>
      </c>
      <c r="O148" s="17" t="str">
        <f>IF('ICC Raw Data'!O148="","",IF('ICC Raw Data'!O148=100,"O","L"))</f>
        <v/>
      </c>
      <c r="P148" s="17" t="str">
        <f>IF('ICC Raw Data'!P148="","",IF('ICC Raw Data'!P148=100,"O","L"))</f>
        <v/>
      </c>
      <c r="Q148" s="17" t="str">
        <f>IF('ICC Raw Data'!Q148="","",IF('ICC Raw Data'!Q148=100,"O","L"))</f>
        <v/>
      </c>
      <c r="R148" s="17" t="str">
        <f>IF('ICC Raw Data'!R148="","",IF('ICC Raw Data'!R148=100,"O","L"))</f>
        <v/>
      </c>
      <c r="S148" s="17" t="str">
        <f>IF('ICC Raw Data'!S148="","",IF('ICC Raw Data'!S148=100,"O","L"))</f>
        <v/>
      </c>
      <c r="T148" s="17" t="str">
        <f>IF('ICC Raw Data'!T148="","",IF('ICC Raw Data'!T148=100,"O","L"))</f>
        <v/>
      </c>
      <c r="U148" s="17" t="str">
        <f>IF('ICC Raw Data'!U148="","",IF('ICC Raw Data'!U148=100,"O","L"))</f>
        <v/>
      </c>
      <c r="V148" s="17" t="str">
        <f>IF('ICC Raw Data'!V148="","",IF('ICC Raw Data'!V148=100,"O","L"))</f>
        <v/>
      </c>
      <c r="W148" s="17" t="str">
        <f>IF('ICC Raw Data'!W148="","",IF('ICC Raw Data'!W148=100,"O","L"))</f>
        <v/>
      </c>
      <c r="X148" s="17" t="str">
        <f>IF('ICC Raw Data'!X148="","",IF('ICC Raw Data'!X148=100,"O","L"))</f>
        <v/>
      </c>
      <c r="Y148" s="17" t="str">
        <f>IF('ICC Raw Data'!Y148="","",IF('ICC Raw Data'!Y148=100,"O","L"))</f>
        <v/>
      </c>
      <c r="Z148" s="17" t="str">
        <f>IF('ICC Raw Data'!Z148="","",IF('ICC Raw Data'!Z148=100,"O","L"))</f>
        <v/>
      </c>
      <c r="AA148" s="17" t="str">
        <f>IF('ICC Raw Data'!AA148="","",IF('ICC Raw Data'!AA148=100,"O","L"))</f>
        <v/>
      </c>
      <c r="AB148" s="17" t="str">
        <f>IF('ICC Raw Data'!AB148="","",IF('ICC Raw Data'!AB148=100,"O","L"))</f>
        <v/>
      </c>
      <c r="AC148" s="17" t="str">
        <f>IF('ICC Raw Data'!AC148="","",IF('ICC Raw Data'!AC148=100,"O","L"))</f>
        <v/>
      </c>
      <c r="AD148" s="17" t="str">
        <f>IF('ICC Raw Data'!AD148="","",IF('ICC Raw Data'!AD148=100,"O","L"))</f>
        <v/>
      </c>
      <c r="AE148" s="17" t="str">
        <f>IF('ICC Raw Data'!AE148="","",IF('ICC Raw Data'!AE148=100,"O","L"))</f>
        <v/>
      </c>
      <c r="AF148" s="17" t="str">
        <f>IF('ICC Raw Data'!AF148="","",IF('ICC Raw Data'!AF148=100,"O","L"))</f>
        <v/>
      </c>
      <c r="AG148" s="17" t="str">
        <f>IF('ICC Raw Data'!AG148="","",IF('ICC Raw Data'!AG148=100,"O","L"))</f>
        <v/>
      </c>
      <c r="AH148" s="17" t="str">
        <f>IF('ICC Raw Data'!AH148="","",IF('ICC Raw Data'!AH148=100,"O","L"))</f>
        <v/>
      </c>
    </row>
    <row r="149" spans="1:34" ht="15.6">
      <c r="A149" s="11">
        <v>13496</v>
      </c>
      <c r="B149" s="12" t="s">
        <v>179</v>
      </c>
      <c r="C149" s="13">
        <v>41</v>
      </c>
      <c r="D149" s="14">
        <f t="shared" si="2"/>
        <v>0</v>
      </c>
      <c r="E149" s="15">
        <f>'ICC Raw Data'!E149</f>
        <v>0</v>
      </c>
      <c r="F149" s="16">
        <v>5</v>
      </c>
      <c r="G149" s="16" t="str">
        <f>'ICC Raw Data'!G149</f>
        <v/>
      </c>
      <c r="H149" s="17" t="str">
        <f>IF('ICC Raw Data'!H149="","",IF('ICC Raw Data'!H149=100,"O","L"))</f>
        <v>L</v>
      </c>
      <c r="I149" s="17" t="str">
        <f>IF('ICC Raw Data'!I149="","",IF('ICC Raw Data'!I149=100,"O","L"))</f>
        <v>L</v>
      </c>
      <c r="J149" s="17" t="str">
        <f>IF('ICC Raw Data'!J149="","",IF('ICC Raw Data'!J149=100,"O","L"))</f>
        <v/>
      </c>
      <c r="K149" s="17" t="str">
        <f>IF('ICC Raw Data'!K149="","",IF('ICC Raw Data'!K149=100,"O","L"))</f>
        <v/>
      </c>
      <c r="L149" s="17" t="str">
        <f>IF('ICC Raw Data'!L149="","",IF('ICC Raw Data'!L149=100,"O","L"))</f>
        <v>L</v>
      </c>
      <c r="M149" s="17" t="str">
        <f>IF('ICC Raw Data'!M149="","",IF('ICC Raw Data'!M149=100,"O","L"))</f>
        <v/>
      </c>
      <c r="N149" s="17" t="str">
        <f>IF('ICC Raw Data'!N149="","",IF('ICC Raw Data'!N149=100,"O","L"))</f>
        <v/>
      </c>
      <c r="O149" s="17" t="str">
        <f>IF('ICC Raw Data'!O149="","",IF('ICC Raw Data'!O149=100,"O","L"))</f>
        <v/>
      </c>
      <c r="P149" s="17" t="str">
        <f>IF('ICC Raw Data'!P149="","",IF('ICC Raw Data'!P149=100,"O","L"))</f>
        <v/>
      </c>
      <c r="Q149" s="17" t="str">
        <f>IF('ICC Raw Data'!Q149="","",IF('ICC Raw Data'!Q149=100,"O","L"))</f>
        <v/>
      </c>
      <c r="R149" s="17" t="str">
        <f>IF('ICC Raw Data'!R149="","",IF('ICC Raw Data'!R149=100,"O","L"))</f>
        <v/>
      </c>
      <c r="S149" s="17" t="str">
        <f>IF('ICC Raw Data'!S149="","",IF('ICC Raw Data'!S149=100,"O","L"))</f>
        <v/>
      </c>
      <c r="T149" s="17" t="str">
        <f>IF('ICC Raw Data'!T149="","",IF('ICC Raw Data'!T149=100,"O","L"))</f>
        <v/>
      </c>
      <c r="U149" s="17" t="str">
        <f>IF('ICC Raw Data'!U149="","",IF('ICC Raw Data'!U149=100,"O","L"))</f>
        <v/>
      </c>
      <c r="V149" s="17" t="str">
        <f>IF('ICC Raw Data'!V149="","",IF('ICC Raw Data'!V149=100,"O","L"))</f>
        <v/>
      </c>
      <c r="W149" s="17" t="str">
        <f>IF('ICC Raw Data'!W149="","",IF('ICC Raw Data'!W149=100,"O","L"))</f>
        <v/>
      </c>
      <c r="X149" s="17" t="str">
        <f>IF('ICC Raw Data'!X149="","",IF('ICC Raw Data'!X149=100,"O","L"))</f>
        <v/>
      </c>
      <c r="Y149" s="17" t="str">
        <f>IF('ICC Raw Data'!Y149="","",IF('ICC Raw Data'!Y149=100,"O","L"))</f>
        <v/>
      </c>
      <c r="Z149" s="17" t="str">
        <f>IF('ICC Raw Data'!Z149="","",IF('ICC Raw Data'!Z149=100,"O","L"))</f>
        <v/>
      </c>
      <c r="AA149" s="17" t="str">
        <f>IF('ICC Raw Data'!AA149="","",IF('ICC Raw Data'!AA149=100,"O","L"))</f>
        <v/>
      </c>
      <c r="AB149" s="17" t="str">
        <f>IF('ICC Raw Data'!AB149="","",IF('ICC Raw Data'!AB149=100,"O","L"))</f>
        <v/>
      </c>
      <c r="AC149" s="17" t="str">
        <f>IF('ICC Raw Data'!AC149="","",IF('ICC Raw Data'!AC149=100,"O","L"))</f>
        <v/>
      </c>
      <c r="AD149" s="17" t="str">
        <f>IF('ICC Raw Data'!AD149="","",IF('ICC Raw Data'!AD149=100,"O","L"))</f>
        <v/>
      </c>
      <c r="AE149" s="17" t="str">
        <f>IF('ICC Raw Data'!AE149="","",IF('ICC Raw Data'!AE149=100,"O","L"))</f>
        <v/>
      </c>
      <c r="AF149" s="17" t="str">
        <f>IF('ICC Raw Data'!AF149="","",IF('ICC Raw Data'!AF149=100,"O","L"))</f>
        <v/>
      </c>
      <c r="AG149" s="17" t="str">
        <f>IF('ICC Raw Data'!AG149="","",IF('ICC Raw Data'!AG149=100,"O","L"))</f>
        <v/>
      </c>
      <c r="AH149" s="17" t="str">
        <f>IF('ICC Raw Data'!AH149="","",IF('ICC Raw Data'!AH149=100,"O","L"))</f>
        <v/>
      </c>
    </row>
    <row r="150" spans="1:34" ht="15.6">
      <c r="A150" s="11">
        <v>13576</v>
      </c>
      <c r="B150" s="12" t="s">
        <v>180</v>
      </c>
      <c r="C150" s="13">
        <v>10</v>
      </c>
      <c r="D150" s="14">
        <f t="shared" si="2"/>
        <v>0.125</v>
      </c>
      <c r="E150" s="15">
        <f>'ICC Raw Data'!E150</f>
        <v>1</v>
      </c>
      <c r="F150" s="16">
        <v>8</v>
      </c>
      <c r="G150" s="16" t="str">
        <f>'ICC Raw Data'!G150</f>
        <v/>
      </c>
      <c r="H150" s="17" t="str">
        <f>IF('ICC Raw Data'!H150="","",IF('ICC Raw Data'!H150=100,"O","L"))</f>
        <v>O</v>
      </c>
      <c r="I150" s="17" t="str">
        <f>IF('ICC Raw Data'!I150="","",IF('ICC Raw Data'!I150=100,"O","L"))</f>
        <v>O</v>
      </c>
      <c r="J150" s="17" t="str">
        <f>IF('ICC Raw Data'!J150="","",IF('ICC Raw Data'!J150=100,"O","L"))</f>
        <v>O</v>
      </c>
      <c r="K150" s="17" t="str">
        <f>IF('ICC Raw Data'!K150="","",IF('ICC Raw Data'!K150=100,"O","L"))</f>
        <v/>
      </c>
      <c r="L150" s="17" t="str">
        <f>IF('ICC Raw Data'!L150="","",IF('ICC Raw Data'!L150=100,"O","L"))</f>
        <v>O</v>
      </c>
      <c r="M150" s="17" t="str">
        <f>IF('ICC Raw Data'!M150="","",IF('ICC Raw Data'!M150=100,"O","L"))</f>
        <v>O</v>
      </c>
      <c r="N150" s="17" t="str">
        <f>IF('ICC Raw Data'!N150="","",IF('ICC Raw Data'!N150=100,"O","L"))</f>
        <v/>
      </c>
      <c r="O150" s="17" t="str">
        <f>IF('ICC Raw Data'!O150="","",IF('ICC Raw Data'!O150=100,"O","L"))</f>
        <v/>
      </c>
      <c r="P150" s="17" t="str">
        <f>IF('ICC Raw Data'!P150="","",IF('ICC Raw Data'!P150=100,"O","L"))</f>
        <v/>
      </c>
      <c r="Q150" s="17" t="str">
        <f>IF('ICC Raw Data'!Q150="","",IF('ICC Raw Data'!Q150=100,"O","L"))</f>
        <v/>
      </c>
      <c r="R150" s="17" t="str">
        <f>IF('ICC Raw Data'!R150="","",IF('ICC Raw Data'!R150=100,"O","L"))</f>
        <v/>
      </c>
      <c r="S150" s="17" t="str">
        <f>IF('ICC Raw Data'!S150="","",IF('ICC Raw Data'!S150=100,"O","L"))</f>
        <v/>
      </c>
      <c r="T150" s="17" t="str">
        <f>IF('ICC Raw Data'!T150="","",IF('ICC Raw Data'!T150=100,"O","L"))</f>
        <v/>
      </c>
      <c r="U150" s="17" t="str">
        <f>IF('ICC Raw Data'!U150="","",IF('ICC Raw Data'!U150=100,"O","L"))</f>
        <v/>
      </c>
      <c r="V150" s="17" t="str">
        <f>IF('ICC Raw Data'!V150="","",IF('ICC Raw Data'!V150=100,"O","L"))</f>
        <v>O</v>
      </c>
      <c r="W150" s="17" t="str">
        <f>IF('ICC Raw Data'!W150="","",IF('ICC Raw Data'!W150=100,"O","L"))</f>
        <v>O</v>
      </c>
      <c r="X150" s="17" t="str">
        <f>IF('ICC Raw Data'!X150="","",IF('ICC Raw Data'!X150=100,"O","L"))</f>
        <v/>
      </c>
      <c r="Y150" s="17" t="str">
        <f>IF('ICC Raw Data'!Y150="","",IF('ICC Raw Data'!Y150=100,"O","L"))</f>
        <v>O</v>
      </c>
      <c r="Z150" s="17" t="str">
        <f>IF('ICC Raw Data'!Z150="","",IF('ICC Raw Data'!Z150=100,"O","L"))</f>
        <v/>
      </c>
      <c r="AA150" s="17" t="str">
        <f>IF('ICC Raw Data'!AA150="","",IF('ICC Raw Data'!AA150=100,"O","L"))</f>
        <v/>
      </c>
      <c r="AB150" s="17" t="str">
        <f>IF('ICC Raw Data'!AB150="","",IF('ICC Raw Data'!AB150=100,"O","L"))</f>
        <v/>
      </c>
      <c r="AC150" s="17" t="str">
        <f>IF('ICC Raw Data'!AC150="","",IF('ICC Raw Data'!AC150=100,"O","L"))</f>
        <v/>
      </c>
      <c r="AD150" s="17" t="str">
        <f>IF('ICC Raw Data'!AD150="","",IF('ICC Raw Data'!AD150=100,"O","L"))</f>
        <v/>
      </c>
      <c r="AE150" s="17" t="str">
        <f>IF('ICC Raw Data'!AE150="","",IF('ICC Raw Data'!AE150=100,"O","L"))</f>
        <v/>
      </c>
      <c r="AF150" s="17" t="str">
        <f>IF('ICC Raw Data'!AF150="","",IF('ICC Raw Data'!AF150=100,"O","L"))</f>
        <v/>
      </c>
      <c r="AG150" s="17" t="str">
        <f>IF('ICC Raw Data'!AG150="","",IF('ICC Raw Data'!AG150=100,"O","L"))</f>
        <v/>
      </c>
      <c r="AH150" s="17" t="str">
        <f>IF('ICC Raw Data'!AH150="","",IF('ICC Raw Data'!AH150=100,"O","L"))</f>
        <v/>
      </c>
    </row>
    <row r="151" spans="1:34" ht="15.6">
      <c r="A151" s="11">
        <v>13584</v>
      </c>
      <c r="B151" s="12" t="s">
        <v>181</v>
      </c>
      <c r="C151" s="13">
        <v>21</v>
      </c>
      <c r="D151" s="14">
        <f t="shared" si="2"/>
        <v>0</v>
      </c>
      <c r="E151" s="15">
        <f>'ICC Raw Data'!E151</f>
        <v>0</v>
      </c>
      <c r="F151" s="16">
        <v>11</v>
      </c>
      <c r="G151" s="16" t="str">
        <f>'ICC Raw Data'!G151</f>
        <v/>
      </c>
      <c r="H151" s="17" t="str">
        <f>IF('ICC Raw Data'!H151="","",IF('ICC Raw Data'!H151=100,"O","L"))</f>
        <v>O</v>
      </c>
      <c r="I151" s="17" t="str">
        <f>IF('ICC Raw Data'!I151="","",IF('ICC Raw Data'!I151=100,"O","L"))</f>
        <v>O</v>
      </c>
      <c r="J151" s="17" t="str">
        <f>IF('ICC Raw Data'!J151="","",IF('ICC Raw Data'!J151=100,"O","L"))</f>
        <v/>
      </c>
      <c r="K151" s="17" t="str">
        <f>IF('ICC Raw Data'!K151="","",IF('ICC Raw Data'!K151=100,"O","L"))</f>
        <v>O</v>
      </c>
      <c r="L151" s="17" t="str">
        <f>IF('ICC Raw Data'!L151="","",IF('ICC Raw Data'!L151=100,"O","L"))</f>
        <v>O</v>
      </c>
      <c r="M151" s="17" t="str">
        <f>IF('ICC Raw Data'!M151="","",IF('ICC Raw Data'!M151=100,"O","L"))</f>
        <v>O</v>
      </c>
      <c r="N151" s="17" t="str">
        <f>IF('ICC Raw Data'!N151="","",IF('ICC Raw Data'!N151=100,"O","L"))</f>
        <v/>
      </c>
      <c r="O151" s="17" t="str">
        <f>IF('ICC Raw Data'!O151="","",IF('ICC Raw Data'!O151=100,"O","L"))</f>
        <v/>
      </c>
      <c r="P151" s="17" t="str">
        <f>IF('ICC Raw Data'!P151="","",IF('ICC Raw Data'!P151=100,"O","L"))</f>
        <v/>
      </c>
      <c r="Q151" s="17" t="str">
        <f>IF('ICC Raw Data'!Q151="","",IF('ICC Raw Data'!Q151=100,"O","L"))</f>
        <v/>
      </c>
      <c r="R151" s="17" t="str">
        <f>IF('ICC Raw Data'!R151="","",IF('ICC Raw Data'!R151=100,"O","L"))</f>
        <v/>
      </c>
      <c r="S151" s="17" t="str">
        <f>IF('ICC Raw Data'!S151="","",IF('ICC Raw Data'!S151=100,"O","L"))</f>
        <v/>
      </c>
      <c r="T151" s="17" t="str">
        <f>IF('ICC Raw Data'!T151="","",IF('ICC Raw Data'!T151=100,"O","L"))</f>
        <v/>
      </c>
      <c r="U151" s="17" t="str">
        <f>IF('ICC Raw Data'!U151="","",IF('ICC Raw Data'!U151=100,"O","L"))</f>
        <v/>
      </c>
      <c r="V151" s="17" t="str">
        <f>IF('ICC Raw Data'!V151="","",IF('ICC Raw Data'!V151=100,"O","L"))</f>
        <v/>
      </c>
      <c r="W151" s="17" t="str">
        <f>IF('ICC Raw Data'!W151="","",IF('ICC Raw Data'!W151=100,"O","L"))</f>
        <v/>
      </c>
      <c r="X151" s="17" t="str">
        <f>IF('ICC Raw Data'!X151="","",IF('ICC Raw Data'!X151=100,"O","L"))</f>
        <v/>
      </c>
      <c r="Y151" s="17" t="str">
        <f>IF('ICC Raw Data'!Y151="","",IF('ICC Raw Data'!Y151=100,"O","L"))</f>
        <v/>
      </c>
      <c r="Z151" s="17" t="str">
        <f>IF('ICC Raw Data'!Z151="","",IF('ICC Raw Data'!Z151=100,"O","L"))</f>
        <v/>
      </c>
      <c r="AA151" s="17" t="str">
        <f>IF('ICC Raw Data'!AA151="","",IF('ICC Raw Data'!AA151=100,"O","L"))</f>
        <v/>
      </c>
      <c r="AB151" s="17" t="str">
        <f>IF('ICC Raw Data'!AB151="","",IF('ICC Raw Data'!AB151=100,"O","L"))</f>
        <v/>
      </c>
      <c r="AC151" s="17" t="str">
        <f>IF('ICC Raw Data'!AC151="","",IF('ICC Raw Data'!AC151=100,"O","L"))</f>
        <v/>
      </c>
      <c r="AD151" s="17" t="str">
        <f>IF('ICC Raw Data'!AD151="","",IF('ICC Raw Data'!AD151=100,"O","L"))</f>
        <v/>
      </c>
      <c r="AE151" s="17" t="str">
        <f>IF('ICC Raw Data'!AE151="","",IF('ICC Raw Data'!AE151=100,"O","L"))</f>
        <v/>
      </c>
      <c r="AF151" s="17" t="str">
        <f>IF('ICC Raw Data'!AF151="","",IF('ICC Raw Data'!AF151=100,"O","L"))</f>
        <v/>
      </c>
      <c r="AG151" s="17" t="str">
        <f>IF('ICC Raw Data'!AG151="","",IF('ICC Raw Data'!AG151=100,"O","L"))</f>
        <v/>
      </c>
      <c r="AH151" s="17" t="str">
        <f>IF('ICC Raw Data'!AH151="","",IF('ICC Raw Data'!AH151=100,"O","L"))</f>
        <v/>
      </c>
    </row>
    <row r="152" spans="1:34" ht="15.6">
      <c r="A152" s="11">
        <v>13956</v>
      </c>
      <c r="B152" s="12" t="s">
        <v>239</v>
      </c>
      <c r="C152" s="13">
        <v>1</v>
      </c>
      <c r="D152" s="14">
        <f t="shared" si="2"/>
        <v>0.14285714285714285</v>
      </c>
      <c r="E152" s="15">
        <f>'ICC Raw Data'!E152</f>
        <v>1</v>
      </c>
      <c r="F152" s="16">
        <v>7</v>
      </c>
      <c r="G152" s="16" t="str">
        <f>'ICC Raw Data'!G152</f>
        <v/>
      </c>
      <c r="H152" s="17" t="str">
        <f>IF('ICC Raw Data'!H152="","",IF('ICC Raw Data'!H152=100,"O","L"))</f>
        <v>O</v>
      </c>
      <c r="I152" s="17" t="str">
        <f>IF('ICC Raw Data'!I152="","",IF('ICC Raw Data'!I152=100,"O","L"))</f>
        <v>O</v>
      </c>
      <c r="J152" s="17" t="str">
        <f>IF('ICC Raw Data'!J152="","",IF('ICC Raw Data'!J152=100,"O","L"))</f>
        <v/>
      </c>
      <c r="K152" s="17" t="str">
        <f>IF('ICC Raw Data'!K152="","",IF('ICC Raw Data'!K152=100,"O","L"))</f>
        <v>L</v>
      </c>
      <c r="L152" s="17" t="str">
        <f>IF('ICC Raw Data'!L152="","",IF('ICC Raw Data'!L152=100,"O","L"))</f>
        <v>O</v>
      </c>
      <c r="M152" s="17" t="str">
        <f>IF('ICC Raw Data'!M152="","",IF('ICC Raw Data'!M152=100,"O","L"))</f>
        <v>O</v>
      </c>
      <c r="N152" s="17" t="str">
        <f>IF('ICC Raw Data'!N152="","",IF('ICC Raw Data'!N152=100,"O","L"))</f>
        <v/>
      </c>
      <c r="O152" s="17" t="str">
        <f>IF('ICC Raw Data'!O152="","",IF('ICC Raw Data'!O152=100,"O","L"))</f>
        <v/>
      </c>
      <c r="P152" s="17" t="str">
        <f>IF('ICC Raw Data'!P152="","",IF('ICC Raw Data'!P152=100,"O","L"))</f>
        <v/>
      </c>
      <c r="Q152" s="17" t="str">
        <f>IF('ICC Raw Data'!Q152="","",IF('ICC Raw Data'!Q152=100,"O","L"))</f>
        <v/>
      </c>
      <c r="R152" s="17" t="str">
        <f>IF('ICC Raw Data'!R152="","",IF('ICC Raw Data'!R152=100,"O","L"))</f>
        <v/>
      </c>
      <c r="S152" s="17" t="str">
        <f>IF('ICC Raw Data'!S152="","",IF('ICC Raw Data'!S152=100,"O","L"))</f>
        <v/>
      </c>
      <c r="T152" s="17" t="str">
        <f>IF('ICC Raw Data'!T152="","",IF('ICC Raw Data'!T152=100,"O","L"))</f>
        <v/>
      </c>
      <c r="U152" s="17" t="str">
        <f>IF('ICC Raw Data'!U152="","",IF('ICC Raw Data'!U152=100,"O","L"))</f>
        <v/>
      </c>
      <c r="V152" s="17" t="str">
        <f>IF('ICC Raw Data'!V152="","",IF('ICC Raw Data'!V152=100,"O","L"))</f>
        <v/>
      </c>
      <c r="W152" s="17" t="str">
        <f>IF('ICC Raw Data'!W152="","",IF('ICC Raw Data'!W152=100,"O","L"))</f>
        <v/>
      </c>
      <c r="X152" s="17" t="str">
        <f>IF('ICC Raw Data'!X152="","",IF('ICC Raw Data'!X152=100,"O","L"))</f>
        <v/>
      </c>
      <c r="Y152" s="17" t="str">
        <f>IF('ICC Raw Data'!Y152="","",IF('ICC Raw Data'!Y152=100,"O","L"))</f>
        <v/>
      </c>
      <c r="Z152" s="17" t="str">
        <f>IF('ICC Raw Data'!Z152="","",IF('ICC Raw Data'!Z152=100,"O","L"))</f>
        <v/>
      </c>
      <c r="AA152" s="17" t="str">
        <f>IF('ICC Raw Data'!AA152="","",IF('ICC Raw Data'!AA152=100,"O","L"))</f>
        <v/>
      </c>
      <c r="AB152" s="17" t="str">
        <f>IF('ICC Raw Data'!AB152="","",IF('ICC Raw Data'!AB152=100,"O","L"))</f>
        <v/>
      </c>
      <c r="AC152" s="17" t="str">
        <f>IF('ICC Raw Data'!AC152="","",IF('ICC Raw Data'!AC152=100,"O","L"))</f>
        <v/>
      </c>
      <c r="AD152" s="17" t="str">
        <f>IF('ICC Raw Data'!AD152="","",IF('ICC Raw Data'!AD152=100,"O","L"))</f>
        <v/>
      </c>
      <c r="AE152" s="17" t="str">
        <f>IF('ICC Raw Data'!AE152="","",IF('ICC Raw Data'!AE152=100,"O","L"))</f>
        <v/>
      </c>
      <c r="AF152" s="17" t="str">
        <f>IF('ICC Raw Data'!AF152="","",IF('ICC Raw Data'!AF152=100,"O","L"))</f>
        <v/>
      </c>
      <c r="AG152" s="17" t="str">
        <f>IF('ICC Raw Data'!AG152="","",IF('ICC Raw Data'!AG152=100,"O","L"))</f>
        <v/>
      </c>
      <c r="AH152" s="17" t="str">
        <f>IF('ICC Raw Data'!AH152="","",IF('ICC Raw Data'!AH152=100,"O","L"))</f>
        <v/>
      </c>
    </row>
    <row r="153" spans="1:34" ht="15.6">
      <c r="A153" s="11">
        <v>14070</v>
      </c>
      <c r="B153" s="12" t="s">
        <v>182</v>
      </c>
      <c r="C153" s="13">
        <v>11</v>
      </c>
      <c r="D153" s="14">
        <f t="shared" si="2"/>
        <v>0</v>
      </c>
      <c r="E153" s="15">
        <f>'ICC Raw Data'!E153</f>
        <v>0</v>
      </c>
      <c r="F153" s="16">
        <v>5</v>
      </c>
      <c r="G153" s="16" t="str">
        <f>'ICC Raw Data'!G153</f>
        <v/>
      </c>
      <c r="H153" s="17" t="str">
        <f>IF('ICC Raw Data'!H153="","",IF('ICC Raw Data'!H153=100,"O","L"))</f>
        <v>O</v>
      </c>
      <c r="I153" s="17" t="str">
        <f>IF('ICC Raw Data'!I153="","",IF('ICC Raw Data'!I153=100,"O","L"))</f>
        <v/>
      </c>
      <c r="J153" s="17" t="str">
        <f>IF('ICC Raw Data'!J153="","",IF('ICC Raw Data'!J153=100,"O","L"))</f>
        <v>L</v>
      </c>
      <c r="K153" s="17" t="str">
        <f>IF('ICC Raw Data'!K153="","",IF('ICC Raw Data'!K153=100,"O","L"))</f>
        <v>L</v>
      </c>
      <c r="L153" s="17" t="str">
        <f>IF('ICC Raw Data'!L153="","",IF('ICC Raw Data'!L153=100,"O","L"))</f>
        <v>O</v>
      </c>
      <c r="M153" s="17" t="str">
        <f>IF('ICC Raw Data'!M153="","",IF('ICC Raw Data'!M153=100,"O","L"))</f>
        <v/>
      </c>
      <c r="N153" s="17" t="str">
        <f>IF('ICC Raw Data'!N153="","",IF('ICC Raw Data'!N153=100,"O","L"))</f>
        <v/>
      </c>
      <c r="O153" s="17" t="str">
        <f>IF('ICC Raw Data'!O153="","",IF('ICC Raw Data'!O153=100,"O","L"))</f>
        <v/>
      </c>
      <c r="P153" s="17" t="str">
        <f>IF('ICC Raw Data'!P153="","",IF('ICC Raw Data'!P153=100,"O","L"))</f>
        <v/>
      </c>
      <c r="Q153" s="17" t="str">
        <f>IF('ICC Raw Data'!Q153="","",IF('ICC Raw Data'!Q153=100,"O","L"))</f>
        <v/>
      </c>
      <c r="R153" s="17" t="str">
        <f>IF('ICC Raw Data'!R153="","",IF('ICC Raw Data'!R153=100,"O","L"))</f>
        <v/>
      </c>
      <c r="S153" s="17" t="str">
        <f>IF('ICC Raw Data'!S153="","",IF('ICC Raw Data'!S153=100,"O","L"))</f>
        <v/>
      </c>
      <c r="T153" s="17" t="str">
        <f>IF('ICC Raw Data'!T153="","",IF('ICC Raw Data'!T153=100,"O","L"))</f>
        <v/>
      </c>
      <c r="U153" s="17" t="str">
        <f>IF('ICC Raw Data'!U153="","",IF('ICC Raw Data'!U153=100,"O","L"))</f>
        <v/>
      </c>
      <c r="V153" s="17" t="str">
        <f>IF('ICC Raw Data'!V153="","",IF('ICC Raw Data'!V153=100,"O","L"))</f>
        <v/>
      </c>
      <c r="W153" s="17" t="str">
        <f>IF('ICC Raw Data'!W153="","",IF('ICC Raw Data'!W153=100,"O","L"))</f>
        <v/>
      </c>
      <c r="X153" s="17" t="str">
        <f>IF('ICC Raw Data'!X153="","",IF('ICC Raw Data'!X153=100,"O","L"))</f>
        <v/>
      </c>
      <c r="Y153" s="17" t="str">
        <f>IF('ICC Raw Data'!Y153="","",IF('ICC Raw Data'!Y153=100,"O","L"))</f>
        <v/>
      </c>
      <c r="Z153" s="17" t="str">
        <f>IF('ICC Raw Data'!Z153="","",IF('ICC Raw Data'!Z153=100,"O","L"))</f>
        <v/>
      </c>
      <c r="AA153" s="17" t="str">
        <f>IF('ICC Raw Data'!AA153="","",IF('ICC Raw Data'!AA153=100,"O","L"))</f>
        <v/>
      </c>
      <c r="AB153" s="17" t="str">
        <f>IF('ICC Raw Data'!AB153="","",IF('ICC Raw Data'!AB153=100,"O","L"))</f>
        <v/>
      </c>
      <c r="AC153" s="17" t="str">
        <f>IF('ICC Raw Data'!AC153="","",IF('ICC Raw Data'!AC153=100,"O","L"))</f>
        <v/>
      </c>
      <c r="AD153" s="17" t="str">
        <f>IF('ICC Raw Data'!AD153="","",IF('ICC Raw Data'!AD153=100,"O","L"))</f>
        <v/>
      </c>
      <c r="AE153" s="17" t="str">
        <f>IF('ICC Raw Data'!AE153="","",IF('ICC Raw Data'!AE153=100,"O","L"))</f>
        <v/>
      </c>
      <c r="AF153" s="17" t="str">
        <f>IF('ICC Raw Data'!AF153="","",IF('ICC Raw Data'!AF153=100,"O","L"))</f>
        <v/>
      </c>
      <c r="AG153" s="17" t="str">
        <f>IF('ICC Raw Data'!AG153="","",IF('ICC Raw Data'!AG153=100,"O","L"))</f>
        <v/>
      </c>
      <c r="AH153" s="17" t="str">
        <f>IF('ICC Raw Data'!AH153="","",IF('ICC Raw Data'!AH153=100,"O","L"))</f>
        <v/>
      </c>
    </row>
    <row r="154" spans="1:34" ht="15.6">
      <c r="A154" s="11">
        <v>14077</v>
      </c>
      <c r="B154" s="12" t="s">
        <v>183</v>
      </c>
      <c r="C154" s="13">
        <v>6</v>
      </c>
      <c r="D154" s="14">
        <f t="shared" si="2"/>
        <v>0</v>
      </c>
      <c r="E154" s="15">
        <f>'ICC Raw Data'!E154</f>
        <v>0</v>
      </c>
      <c r="F154" s="16">
        <v>12</v>
      </c>
      <c r="G154" s="16" t="str">
        <f>'ICC Raw Data'!G154</f>
        <v/>
      </c>
      <c r="H154" s="17" t="str">
        <f>IF('ICC Raw Data'!H154="","",IF('ICC Raw Data'!H154=100,"O","L"))</f>
        <v>O</v>
      </c>
      <c r="I154" s="17" t="str">
        <f>IF('ICC Raw Data'!I154="","",IF('ICC Raw Data'!I154=100,"O","L"))</f>
        <v>O</v>
      </c>
      <c r="J154" s="17" t="str">
        <f>IF('ICC Raw Data'!J154="","",IF('ICC Raw Data'!J154=100,"O","L"))</f>
        <v>O</v>
      </c>
      <c r="K154" s="17" t="str">
        <f>IF('ICC Raw Data'!K154="","",IF('ICC Raw Data'!K154=100,"O","L"))</f>
        <v>O</v>
      </c>
      <c r="L154" s="17" t="str">
        <f>IF('ICC Raw Data'!L154="","",IF('ICC Raw Data'!L154=100,"O","L"))</f>
        <v>O</v>
      </c>
      <c r="M154" s="17" t="str">
        <f>IF('ICC Raw Data'!M154="","",IF('ICC Raw Data'!M154=100,"O","L"))</f>
        <v/>
      </c>
      <c r="N154" s="17" t="str">
        <f>IF('ICC Raw Data'!N154="","",IF('ICC Raw Data'!N154=100,"O","L"))</f>
        <v/>
      </c>
      <c r="O154" s="17" t="str">
        <f>IF('ICC Raw Data'!O154="","",IF('ICC Raw Data'!O154=100,"O","L"))</f>
        <v/>
      </c>
      <c r="P154" s="17" t="str">
        <f>IF('ICC Raw Data'!P154="","",IF('ICC Raw Data'!P154=100,"O","L"))</f>
        <v/>
      </c>
      <c r="Q154" s="17" t="str">
        <f>IF('ICC Raw Data'!Q154="","",IF('ICC Raw Data'!Q154=100,"O","L"))</f>
        <v/>
      </c>
      <c r="R154" s="17" t="str">
        <f>IF('ICC Raw Data'!R154="","",IF('ICC Raw Data'!R154=100,"O","L"))</f>
        <v/>
      </c>
      <c r="S154" s="17" t="str">
        <f>IF('ICC Raw Data'!S154="","",IF('ICC Raw Data'!S154=100,"O","L"))</f>
        <v/>
      </c>
      <c r="T154" s="17" t="str">
        <f>IF('ICC Raw Data'!T154="","",IF('ICC Raw Data'!T154=100,"O","L"))</f>
        <v/>
      </c>
      <c r="U154" s="17" t="str">
        <f>IF('ICC Raw Data'!U154="","",IF('ICC Raw Data'!U154=100,"O","L"))</f>
        <v/>
      </c>
      <c r="V154" s="17" t="str">
        <f>IF('ICC Raw Data'!V154="","",IF('ICC Raw Data'!V154=100,"O","L"))</f>
        <v/>
      </c>
      <c r="W154" s="17" t="str">
        <f>IF('ICC Raw Data'!W154="","",IF('ICC Raw Data'!W154=100,"O","L"))</f>
        <v/>
      </c>
      <c r="X154" s="17" t="str">
        <f>IF('ICC Raw Data'!X154="","",IF('ICC Raw Data'!X154=100,"O","L"))</f>
        <v/>
      </c>
      <c r="Y154" s="17" t="str">
        <f>IF('ICC Raw Data'!Y154="","",IF('ICC Raw Data'!Y154=100,"O","L"))</f>
        <v/>
      </c>
      <c r="Z154" s="17" t="str">
        <f>IF('ICC Raw Data'!Z154="","",IF('ICC Raw Data'!Z154=100,"O","L"))</f>
        <v/>
      </c>
      <c r="AA154" s="17" t="str">
        <f>IF('ICC Raw Data'!AA154="","",IF('ICC Raw Data'!AA154=100,"O","L"))</f>
        <v/>
      </c>
      <c r="AB154" s="17" t="str">
        <f>IF('ICC Raw Data'!AB154="","",IF('ICC Raw Data'!AB154=100,"O","L"))</f>
        <v/>
      </c>
      <c r="AC154" s="17" t="str">
        <f>IF('ICC Raw Data'!AC154="","",IF('ICC Raw Data'!AC154=100,"O","L"))</f>
        <v/>
      </c>
      <c r="AD154" s="17" t="str">
        <f>IF('ICC Raw Data'!AD154="","",IF('ICC Raw Data'!AD154=100,"O","L"))</f>
        <v/>
      </c>
      <c r="AE154" s="17" t="str">
        <f>IF('ICC Raw Data'!AE154="","",IF('ICC Raw Data'!AE154=100,"O","L"))</f>
        <v/>
      </c>
      <c r="AF154" s="17" t="str">
        <f>IF('ICC Raw Data'!AF154="","",IF('ICC Raw Data'!AF154=100,"O","L"))</f>
        <v/>
      </c>
      <c r="AG154" s="17" t="str">
        <f>IF('ICC Raw Data'!AG154="","",IF('ICC Raw Data'!AG154=100,"O","L"))</f>
        <v/>
      </c>
      <c r="AH154" s="17" t="str">
        <f>IF('ICC Raw Data'!AH154="","",IF('ICC Raw Data'!AH154=100,"O","L"))</f>
        <v/>
      </c>
    </row>
    <row r="155" spans="1:34" ht="15.6">
      <c r="A155" s="11">
        <v>14320</v>
      </c>
      <c r="B155" s="12" t="s">
        <v>184</v>
      </c>
      <c r="C155" s="13">
        <v>38</v>
      </c>
      <c r="D155" s="14">
        <f t="shared" si="2"/>
        <v>0</v>
      </c>
      <c r="E155" s="15">
        <f>'ICC Raw Data'!E155</f>
        <v>0</v>
      </c>
      <c r="F155" s="16">
        <v>5</v>
      </c>
      <c r="G155" s="16" t="str">
        <f>'ICC Raw Data'!G155</f>
        <v/>
      </c>
      <c r="H155" s="17" t="str">
        <f>IF('ICC Raw Data'!H155="","",IF('ICC Raw Data'!H155=100,"O","L"))</f>
        <v>L</v>
      </c>
      <c r="I155" s="17" t="str">
        <f>IF('ICC Raw Data'!I155="","",IF('ICC Raw Data'!I155=100,"O","L"))</f>
        <v>L</v>
      </c>
      <c r="J155" s="17" t="str">
        <f>IF('ICC Raw Data'!J155="","",IF('ICC Raw Data'!J155=100,"O","L"))</f>
        <v/>
      </c>
      <c r="K155" s="17" t="str">
        <f>IF('ICC Raw Data'!K155="","",IF('ICC Raw Data'!K155=100,"O","L"))</f>
        <v>L</v>
      </c>
      <c r="L155" s="17" t="str">
        <f>IF('ICC Raw Data'!L155="","",IF('ICC Raw Data'!L155=100,"O","L"))</f>
        <v>O</v>
      </c>
      <c r="M155" s="17" t="str">
        <f>IF('ICC Raw Data'!M155="","",IF('ICC Raw Data'!M155=100,"O","L"))</f>
        <v/>
      </c>
      <c r="N155" s="17" t="str">
        <f>IF('ICC Raw Data'!N155="","",IF('ICC Raw Data'!N155=100,"O","L"))</f>
        <v/>
      </c>
      <c r="O155" s="17" t="str">
        <f>IF('ICC Raw Data'!O155="","",IF('ICC Raw Data'!O155=100,"O","L"))</f>
        <v/>
      </c>
      <c r="P155" s="17" t="str">
        <f>IF('ICC Raw Data'!P155="","",IF('ICC Raw Data'!P155=100,"O","L"))</f>
        <v/>
      </c>
      <c r="Q155" s="17" t="str">
        <f>IF('ICC Raw Data'!Q155="","",IF('ICC Raw Data'!Q155=100,"O","L"))</f>
        <v/>
      </c>
      <c r="R155" s="17" t="str">
        <f>IF('ICC Raw Data'!R155="","",IF('ICC Raw Data'!R155=100,"O","L"))</f>
        <v/>
      </c>
      <c r="S155" s="17" t="str">
        <f>IF('ICC Raw Data'!S155="","",IF('ICC Raw Data'!S155=100,"O","L"))</f>
        <v/>
      </c>
      <c r="T155" s="17" t="str">
        <f>IF('ICC Raw Data'!T155="","",IF('ICC Raw Data'!T155=100,"O","L"))</f>
        <v/>
      </c>
      <c r="U155" s="17" t="str">
        <f>IF('ICC Raw Data'!U155="","",IF('ICC Raw Data'!U155=100,"O","L"))</f>
        <v/>
      </c>
      <c r="V155" s="17" t="str">
        <f>IF('ICC Raw Data'!V155="","",IF('ICC Raw Data'!V155=100,"O","L"))</f>
        <v/>
      </c>
      <c r="W155" s="17" t="str">
        <f>IF('ICC Raw Data'!W155="","",IF('ICC Raw Data'!W155=100,"O","L"))</f>
        <v/>
      </c>
      <c r="X155" s="17" t="str">
        <f>IF('ICC Raw Data'!X155="","",IF('ICC Raw Data'!X155=100,"O","L"))</f>
        <v/>
      </c>
      <c r="Y155" s="17" t="str">
        <f>IF('ICC Raw Data'!Y155="","",IF('ICC Raw Data'!Y155=100,"O","L"))</f>
        <v/>
      </c>
      <c r="Z155" s="17" t="str">
        <f>IF('ICC Raw Data'!Z155="","",IF('ICC Raw Data'!Z155=100,"O","L"))</f>
        <v/>
      </c>
      <c r="AA155" s="17" t="str">
        <f>IF('ICC Raw Data'!AA155="","",IF('ICC Raw Data'!AA155=100,"O","L"))</f>
        <v/>
      </c>
      <c r="AB155" s="17" t="str">
        <f>IF('ICC Raw Data'!AB155="","",IF('ICC Raw Data'!AB155=100,"O","L"))</f>
        <v/>
      </c>
      <c r="AC155" s="17" t="str">
        <f>IF('ICC Raw Data'!AC155="","",IF('ICC Raw Data'!AC155=100,"O","L"))</f>
        <v/>
      </c>
      <c r="AD155" s="17" t="str">
        <f>IF('ICC Raw Data'!AD155="","",IF('ICC Raw Data'!AD155=100,"O","L"))</f>
        <v/>
      </c>
      <c r="AE155" s="17" t="str">
        <f>IF('ICC Raw Data'!AE155="","",IF('ICC Raw Data'!AE155=100,"O","L"))</f>
        <v/>
      </c>
      <c r="AF155" s="17" t="str">
        <f>IF('ICC Raw Data'!AF155="","",IF('ICC Raw Data'!AF155=100,"O","L"))</f>
        <v/>
      </c>
      <c r="AG155" s="17" t="str">
        <f>IF('ICC Raw Data'!AG155="","",IF('ICC Raw Data'!AG155=100,"O","L"))</f>
        <v/>
      </c>
      <c r="AH155" s="17" t="str">
        <f>IF('ICC Raw Data'!AH155="","",IF('ICC Raw Data'!AH155=100,"O","L"))</f>
        <v/>
      </c>
    </row>
    <row r="156" spans="1:34" ht="15.6">
      <c r="A156" s="11">
        <v>14423</v>
      </c>
      <c r="B156" s="12" t="s">
        <v>185</v>
      </c>
      <c r="C156" s="13">
        <v>36</v>
      </c>
      <c r="D156" s="14">
        <f t="shared" si="2"/>
        <v>0</v>
      </c>
      <c r="E156" s="15">
        <f>'ICC Raw Data'!E156</f>
        <v>0</v>
      </c>
      <c r="F156" s="16">
        <v>5</v>
      </c>
      <c r="G156" s="16" t="str">
        <f>'ICC Raw Data'!G156</f>
        <v/>
      </c>
      <c r="H156" s="17" t="str">
        <f>IF('ICC Raw Data'!H156="","",IF('ICC Raw Data'!H156=100,"O","L"))</f>
        <v>O</v>
      </c>
      <c r="I156" s="17" t="str">
        <f>IF('ICC Raw Data'!I156="","",IF('ICC Raw Data'!I156=100,"O","L"))</f>
        <v>O</v>
      </c>
      <c r="J156" s="17" t="str">
        <f>IF('ICC Raw Data'!J156="","",IF('ICC Raw Data'!J156=100,"O","L"))</f>
        <v>O</v>
      </c>
      <c r="K156" s="17" t="str">
        <f>IF('ICC Raw Data'!K156="","",IF('ICC Raw Data'!K156=100,"O","L"))</f>
        <v>O</v>
      </c>
      <c r="L156" s="17" t="str">
        <f>IF('ICC Raw Data'!L156="","",IF('ICC Raw Data'!L156=100,"O","L"))</f>
        <v>O</v>
      </c>
      <c r="M156" s="17" t="str">
        <f>IF('ICC Raw Data'!M156="","",IF('ICC Raw Data'!M156=100,"O","L"))</f>
        <v/>
      </c>
      <c r="N156" s="17" t="str">
        <f>IF('ICC Raw Data'!N156="","",IF('ICC Raw Data'!N156=100,"O","L"))</f>
        <v/>
      </c>
      <c r="O156" s="17" t="str">
        <f>IF('ICC Raw Data'!O156="","",IF('ICC Raw Data'!O156=100,"O","L"))</f>
        <v/>
      </c>
      <c r="P156" s="17" t="str">
        <f>IF('ICC Raw Data'!P156="","",IF('ICC Raw Data'!P156=100,"O","L"))</f>
        <v/>
      </c>
      <c r="Q156" s="17" t="str">
        <f>IF('ICC Raw Data'!Q156="","",IF('ICC Raw Data'!Q156=100,"O","L"))</f>
        <v/>
      </c>
      <c r="R156" s="17" t="str">
        <f>IF('ICC Raw Data'!R156="","",IF('ICC Raw Data'!R156=100,"O","L"))</f>
        <v/>
      </c>
      <c r="S156" s="17" t="str">
        <f>IF('ICC Raw Data'!S156="","",IF('ICC Raw Data'!S156=100,"O","L"))</f>
        <v/>
      </c>
      <c r="T156" s="17" t="str">
        <f>IF('ICC Raw Data'!T156="","",IF('ICC Raw Data'!T156=100,"O","L"))</f>
        <v/>
      </c>
      <c r="U156" s="17" t="str">
        <f>IF('ICC Raw Data'!U156="","",IF('ICC Raw Data'!U156=100,"O","L"))</f>
        <v/>
      </c>
      <c r="V156" s="17" t="str">
        <f>IF('ICC Raw Data'!V156="","",IF('ICC Raw Data'!V156=100,"O","L"))</f>
        <v/>
      </c>
      <c r="W156" s="17" t="str">
        <f>IF('ICC Raw Data'!W156="","",IF('ICC Raw Data'!W156=100,"O","L"))</f>
        <v/>
      </c>
      <c r="X156" s="17" t="str">
        <f>IF('ICC Raw Data'!X156="","",IF('ICC Raw Data'!X156=100,"O","L"))</f>
        <v/>
      </c>
      <c r="Y156" s="17" t="str">
        <f>IF('ICC Raw Data'!Y156="","",IF('ICC Raw Data'!Y156=100,"O","L"))</f>
        <v/>
      </c>
      <c r="Z156" s="17" t="str">
        <f>IF('ICC Raw Data'!Z156="","",IF('ICC Raw Data'!Z156=100,"O","L"))</f>
        <v/>
      </c>
      <c r="AA156" s="17" t="str">
        <f>IF('ICC Raw Data'!AA156="","",IF('ICC Raw Data'!AA156=100,"O","L"))</f>
        <v/>
      </c>
      <c r="AB156" s="17" t="str">
        <f>IF('ICC Raw Data'!AB156="","",IF('ICC Raw Data'!AB156=100,"O","L"))</f>
        <v/>
      </c>
      <c r="AC156" s="17" t="str">
        <f>IF('ICC Raw Data'!AC156="","",IF('ICC Raw Data'!AC156=100,"O","L"))</f>
        <v/>
      </c>
      <c r="AD156" s="17" t="str">
        <f>IF('ICC Raw Data'!AD156="","",IF('ICC Raw Data'!AD156=100,"O","L"))</f>
        <v/>
      </c>
      <c r="AE156" s="17" t="str">
        <f>IF('ICC Raw Data'!AE156="","",IF('ICC Raw Data'!AE156=100,"O","L"))</f>
        <v/>
      </c>
      <c r="AF156" s="17" t="str">
        <f>IF('ICC Raw Data'!AF156="","",IF('ICC Raw Data'!AF156=100,"O","L"))</f>
        <v/>
      </c>
      <c r="AG156" s="17" t="str">
        <f>IF('ICC Raw Data'!AG156="","",IF('ICC Raw Data'!AG156=100,"O","L"))</f>
        <v/>
      </c>
      <c r="AH156" s="17" t="str">
        <f>IF('ICC Raw Data'!AH156="","",IF('ICC Raw Data'!AH156=100,"O","L"))</f>
        <v/>
      </c>
    </row>
    <row r="157" spans="1:34" ht="15.6">
      <c r="A157" s="11">
        <v>14470</v>
      </c>
      <c r="B157" s="12" t="s">
        <v>186</v>
      </c>
      <c r="C157" s="13">
        <v>1</v>
      </c>
      <c r="D157" s="14">
        <f t="shared" si="2"/>
        <v>0</v>
      </c>
      <c r="E157" s="15">
        <f>'ICC Raw Data'!E157</f>
        <v>0</v>
      </c>
      <c r="F157" s="16">
        <v>5</v>
      </c>
      <c r="G157" s="16" t="str">
        <f>'ICC Raw Data'!G157</f>
        <v/>
      </c>
      <c r="H157" s="17" t="str">
        <f>IF('ICC Raw Data'!H157="","",IF('ICC Raw Data'!H157=100,"O","L"))</f>
        <v/>
      </c>
      <c r="I157" s="17" t="str">
        <f>IF('ICC Raw Data'!I157="","",IF('ICC Raw Data'!I157=100,"O","L"))</f>
        <v/>
      </c>
      <c r="J157" s="17" t="str">
        <f>IF('ICC Raw Data'!J157="","",IF('ICC Raw Data'!J157=100,"O","L"))</f>
        <v/>
      </c>
      <c r="K157" s="17" t="str">
        <f>IF('ICC Raw Data'!K157="","",IF('ICC Raw Data'!K157=100,"O","L"))</f>
        <v/>
      </c>
      <c r="L157" s="17" t="str">
        <f>IF('ICC Raw Data'!L157="","",IF('ICC Raw Data'!L157=100,"O","L"))</f>
        <v/>
      </c>
      <c r="M157" s="17" t="str">
        <f>IF('ICC Raw Data'!M157="","",IF('ICC Raw Data'!M157=100,"O","L"))</f>
        <v/>
      </c>
      <c r="N157" s="17" t="str">
        <f>IF('ICC Raw Data'!N157="","",IF('ICC Raw Data'!N157=100,"O","L"))</f>
        <v/>
      </c>
      <c r="O157" s="17" t="str">
        <f>IF('ICC Raw Data'!O157="","",IF('ICC Raw Data'!O157=100,"O","L"))</f>
        <v/>
      </c>
      <c r="P157" s="17" t="str">
        <f>IF('ICC Raw Data'!P157="","",IF('ICC Raw Data'!P157=100,"O","L"))</f>
        <v/>
      </c>
      <c r="Q157" s="17" t="str">
        <f>IF('ICC Raw Data'!Q157="","",IF('ICC Raw Data'!Q157=100,"O","L"))</f>
        <v/>
      </c>
      <c r="R157" s="17" t="str">
        <f>IF('ICC Raw Data'!R157="","",IF('ICC Raw Data'!R157=100,"O","L"))</f>
        <v/>
      </c>
      <c r="S157" s="17" t="str">
        <f>IF('ICC Raw Data'!S157="","",IF('ICC Raw Data'!S157=100,"O","L"))</f>
        <v/>
      </c>
      <c r="T157" s="17" t="str">
        <f>IF('ICC Raw Data'!T157="","",IF('ICC Raw Data'!T157=100,"O","L"))</f>
        <v/>
      </c>
      <c r="U157" s="17" t="str">
        <f>IF('ICC Raw Data'!U157="","",IF('ICC Raw Data'!U157=100,"O","L"))</f>
        <v/>
      </c>
      <c r="V157" s="17" t="str">
        <f>IF('ICC Raw Data'!V157="","",IF('ICC Raw Data'!V157=100,"O","L"))</f>
        <v/>
      </c>
      <c r="W157" s="17" t="str">
        <f>IF('ICC Raw Data'!W157="","",IF('ICC Raw Data'!W157=100,"O","L"))</f>
        <v/>
      </c>
      <c r="X157" s="17" t="str">
        <f>IF('ICC Raw Data'!X157="","",IF('ICC Raw Data'!X157=100,"O","L"))</f>
        <v/>
      </c>
      <c r="Y157" s="17" t="str">
        <f>IF('ICC Raw Data'!Y157="","",IF('ICC Raw Data'!Y157=100,"O","L"))</f>
        <v/>
      </c>
      <c r="Z157" s="17" t="str">
        <f>IF('ICC Raw Data'!Z157="","",IF('ICC Raw Data'!Z157=100,"O","L"))</f>
        <v/>
      </c>
      <c r="AA157" s="17" t="str">
        <f>IF('ICC Raw Data'!AA157="","",IF('ICC Raw Data'!AA157=100,"O","L"))</f>
        <v/>
      </c>
      <c r="AB157" s="17" t="str">
        <f>IF('ICC Raw Data'!AB157="","",IF('ICC Raw Data'!AB157=100,"O","L"))</f>
        <v/>
      </c>
      <c r="AC157" s="17" t="str">
        <f>IF('ICC Raw Data'!AC157="","",IF('ICC Raw Data'!AC157=100,"O","L"))</f>
        <v/>
      </c>
      <c r="AD157" s="17" t="str">
        <f>IF('ICC Raw Data'!AD157="","",IF('ICC Raw Data'!AD157=100,"O","L"))</f>
        <v/>
      </c>
      <c r="AE157" s="17" t="str">
        <f>IF('ICC Raw Data'!AE157="","",IF('ICC Raw Data'!AE157=100,"O","L"))</f>
        <v/>
      </c>
      <c r="AF157" s="17" t="str">
        <f>IF('ICC Raw Data'!AF157="","",IF('ICC Raw Data'!AF157=100,"O","L"))</f>
        <v/>
      </c>
      <c r="AG157" s="17" t="str">
        <f>IF('ICC Raw Data'!AG157="","",IF('ICC Raw Data'!AG157=100,"O","L"))</f>
        <v/>
      </c>
      <c r="AH157" s="17" t="str">
        <f>IF('ICC Raw Data'!AH157="","",IF('ICC Raw Data'!AH157=100,"O","L"))</f>
        <v/>
      </c>
    </row>
    <row r="158" spans="1:34" ht="15.6">
      <c r="A158" s="11">
        <v>14508</v>
      </c>
      <c r="B158" s="12" t="s">
        <v>187</v>
      </c>
      <c r="C158" s="13">
        <v>12</v>
      </c>
      <c r="D158" s="14">
        <f t="shared" si="2"/>
        <v>0</v>
      </c>
      <c r="E158" s="15">
        <f>'ICC Raw Data'!E158</f>
        <v>0</v>
      </c>
      <c r="F158" s="16">
        <v>5</v>
      </c>
      <c r="G158" s="16" t="str">
        <f>'ICC Raw Data'!G158</f>
        <v/>
      </c>
      <c r="H158" s="17" t="str">
        <f>IF('ICC Raw Data'!H158="","",IF('ICC Raw Data'!H158=100,"O","L"))</f>
        <v>L</v>
      </c>
      <c r="I158" s="17" t="str">
        <f>IF('ICC Raw Data'!I158="","",IF('ICC Raw Data'!I158=100,"O","L"))</f>
        <v/>
      </c>
      <c r="J158" s="17" t="str">
        <f>IF('ICC Raw Data'!J158="","",IF('ICC Raw Data'!J158=100,"O","L"))</f>
        <v>O</v>
      </c>
      <c r="K158" s="17" t="str">
        <f>IF('ICC Raw Data'!K158="","",IF('ICC Raw Data'!K158=100,"O","L"))</f>
        <v>O</v>
      </c>
      <c r="L158" s="17" t="str">
        <f>IF('ICC Raw Data'!L158="","",IF('ICC Raw Data'!L158=100,"O","L"))</f>
        <v>O</v>
      </c>
      <c r="M158" s="17" t="str">
        <f>IF('ICC Raw Data'!M158="","",IF('ICC Raw Data'!M158=100,"O","L"))</f>
        <v/>
      </c>
      <c r="N158" s="17" t="str">
        <f>IF('ICC Raw Data'!N158="","",IF('ICC Raw Data'!N158=100,"O","L"))</f>
        <v/>
      </c>
      <c r="O158" s="17" t="str">
        <f>IF('ICC Raw Data'!O158="","",IF('ICC Raw Data'!O158=100,"O","L"))</f>
        <v/>
      </c>
      <c r="P158" s="17" t="str">
        <f>IF('ICC Raw Data'!P158="","",IF('ICC Raw Data'!P158=100,"O","L"))</f>
        <v/>
      </c>
      <c r="Q158" s="17" t="str">
        <f>IF('ICC Raw Data'!Q158="","",IF('ICC Raw Data'!Q158=100,"O","L"))</f>
        <v/>
      </c>
      <c r="R158" s="17" t="str">
        <f>IF('ICC Raw Data'!R158="","",IF('ICC Raw Data'!R158=100,"O","L"))</f>
        <v/>
      </c>
      <c r="S158" s="17" t="str">
        <f>IF('ICC Raw Data'!S158="","",IF('ICC Raw Data'!S158=100,"O","L"))</f>
        <v/>
      </c>
      <c r="T158" s="17" t="str">
        <f>IF('ICC Raw Data'!T158="","",IF('ICC Raw Data'!T158=100,"O","L"))</f>
        <v/>
      </c>
      <c r="U158" s="17" t="str">
        <f>IF('ICC Raw Data'!U158="","",IF('ICC Raw Data'!U158=100,"O","L"))</f>
        <v/>
      </c>
      <c r="V158" s="17" t="str">
        <f>IF('ICC Raw Data'!V158="","",IF('ICC Raw Data'!V158=100,"O","L"))</f>
        <v/>
      </c>
      <c r="W158" s="17" t="str">
        <f>IF('ICC Raw Data'!W158="","",IF('ICC Raw Data'!W158=100,"O","L"))</f>
        <v/>
      </c>
      <c r="X158" s="17" t="str">
        <f>IF('ICC Raw Data'!X158="","",IF('ICC Raw Data'!X158=100,"O","L"))</f>
        <v/>
      </c>
      <c r="Y158" s="17" t="str">
        <f>IF('ICC Raw Data'!Y158="","",IF('ICC Raw Data'!Y158=100,"O","L"))</f>
        <v/>
      </c>
      <c r="Z158" s="17" t="str">
        <f>IF('ICC Raw Data'!Z158="","",IF('ICC Raw Data'!Z158=100,"O","L"))</f>
        <v/>
      </c>
      <c r="AA158" s="17" t="str">
        <f>IF('ICC Raw Data'!AA158="","",IF('ICC Raw Data'!AA158=100,"O","L"))</f>
        <v/>
      </c>
      <c r="AB158" s="17" t="str">
        <f>IF('ICC Raw Data'!AB158="","",IF('ICC Raw Data'!AB158=100,"O","L"))</f>
        <v/>
      </c>
      <c r="AC158" s="17" t="str">
        <f>IF('ICC Raw Data'!AC158="","",IF('ICC Raw Data'!AC158=100,"O","L"))</f>
        <v/>
      </c>
      <c r="AD158" s="17" t="str">
        <f>IF('ICC Raw Data'!AD158="","",IF('ICC Raw Data'!AD158=100,"O","L"))</f>
        <v/>
      </c>
      <c r="AE158" s="17" t="str">
        <f>IF('ICC Raw Data'!AE158="","",IF('ICC Raw Data'!AE158=100,"O","L"))</f>
        <v/>
      </c>
      <c r="AF158" s="17" t="str">
        <f>IF('ICC Raw Data'!AF158="","",IF('ICC Raw Data'!AF158=100,"O","L"))</f>
        <v/>
      </c>
      <c r="AG158" s="17" t="str">
        <f>IF('ICC Raw Data'!AG158="","",IF('ICC Raw Data'!AG158=100,"O","L"))</f>
        <v/>
      </c>
      <c r="AH158" s="17" t="str">
        <f>IF('ICC Raw Data'!AH158="","",IF('ICC Raw Data'!AH158=100,"O","L"))</f>
        <v/>
      </c>
    </row>
    <row r="159" spans="1:34" ht="15.6">
      <c r="A159" s="11">
        <v>14685</v>
      </c>
      <c r="B159" s="12" t="s">
        <v>188</v>
      </c>
      <c r="C159" s="13">
        <v>16</v>
      </c>
      <c r="D159" s="14">
        <f t="shared" si="2"/>
        <v>0.33333333333333331</v>
      </c>
      <c r="E159" s="15">
        <f>'ICC Raw Data'!E159</f>
        <v>2</v>
      </c>
      <c r="F159" s="16">
        <v>6</v>
      </c>
      <c r="G159" s="16">
        <f>'ICC Raw Data'!G159</f>
        <v>25</v>
      </c>
      <c r="H159" s="17" t="str">
        <f>IF('ICC Raw Data'!H159="","",IF('ICC Raw Data'!H159=100,"O","L"))</f>
        <v>L</v>
      </c>
      <c r="I159" s="17" t="str">
        <f>IF('ICC Raw Data'!I159="","",IF('ICC Raw Data'!I159=100,"O","L"))</f>
        <v>L</v>
      </c>
      <c r="J159" s="17" t="str">
        <f>IF('ICC Raw Data'!J159="","",IF('ICC Raw Data'!J159=100,"O","L"))</f>
        <v/>
      </c>
      <c r="K159" s="17" t="str">
        <f>IF('ICC Raw Data'!K159="","",IF('ICC Raw Data'!K159=100,"O","L"))</f>
        <v>O</v>
      </c>
      <c r="L159" s="17" t="str">
        <f>IF('ICC Raw Data'!L159="","",IF('ICC Raw Data'!L159=100,"O","L"))</f>
        <v>O</v>
      </c>
      <c r="M159" s="17" t="str">
        <f>IF('ICC Raw Data'!M159="","",IF('ICC Raw Data'!M159=100,"O","L"))</f>
        <v/>
      </c>
      <c r="N159" s="17" t="str">
        <f>IF('ICC Raw Data'!N159="","",IF('ICC Raw Data'!N159=100,"O","L"))</f>
        <v/>
      </c>
      <c r="O159" s="17" t="str">
        <f>IF('ICC Raw Data'!O159="","",IF('ICC Raw Data'!O159=100,"O","L"))</f>
        <v/>
      </c>
      <c r="P159" s="17" t="str">
        <f>IF('ICC Raw Data'!P159="","",IF('ICC Raw Data'!P159=100,"O","L"))</f>
        <v/>
      </c>
      <c r="Q159" s="17" t="str">
        <f>IF('ICC Raw Data'!Q159="","",IF('ICC Raw Data'!Q159=100,"O","L"))</f>
        <v/>
      </c>
      <c r="R159" s="17" t="str">
        <f>IF('ICC Raw Data'!R159="","",IF('ICC Raw Data'!R159=100,"O","L"))</f>
        <v/>
      </c>
      <c r="S159" s="17" t="str">
        <f>IF('ICC Raw Data'!S159="","",IF('ICC Raw Data'!S159=100,"O","L"))</f>
        <v/>
      </c>
      <c r="T159" s="17" t="str">
        <f>IF('ICC Raw Data'!T159="","",IF('ICC Raw Data'!T159=100,"O","L"))</f>
        <v/>
      </c>
      <c r="U159" s="17" t="str">
        <f>IF('ICC Raw Data'!U159="","",IF('ICC Raw Data'!U159=100,"O","L"))</f>
        <v/>
      </c>
      <c r="V159" s="17" t="str">
        <f>IF('ICC Raw Data'!V159="","",IF('ICC Raw Data'!V159=100,"O","L"))</f>
        <v/>
      </c>
      <c r="W159" s="17" t="str">
        <f>IF('ICC Raw Data'!W159="","",IF('ICC Raw Data'!W159=100,"O","L"))</f>
        <v/>
      </c>
      <c r="X159" s="17" t="str">
        <f>IF('ICC Raw Data'!X159="","",IF('ICC Raw Data'!X159=100,"O","L"))</f>
        <v/>
      </c>
      <c r="Y159" s="17" t="str">
        <f>IF('ICC Raw Data'!Y159="","",IF('ICC Raw Data'!Y159=100,"O","L"))</f>
        <v/>
      </c>
      <c r="Z159" s="17" t="str">
        <f>IF('ICC Raw Data'!Z159="","",IF('ICC Raw Data'!Z159=100,"O","L"))</f>
        <v/>
      </c>
      <c r="AA159" s="17" t="str">
        <f>IF('ICC Raw Data'!AA159="","",IF('ICC Raw Data'!AA159=100,"O","L"))</f>
        <v/>
      </c>
      <c r="AB159" s="17" t="str">
        <f>IF('ICC Raw Data'!AB159="","",IF('ICC Raw Data'!AB159=100,"O","L"))</f>
        <v/>
      </c>
      <c r="AC159" s="17" t="str">
        <f>IF('ICC Raw Data'!AC159="","",IF('ICC Raw Data'!AC159=100,"O","L"))</f>
        <v/>
      </c>
      <c r="AD159" s="17" t="str">
        <f>IF('ICC Raw Data'!AD159="","",IF('ICC Raw Data'!AD159=100,"O","L"))</f>
        <v/>
      </c>
      <c r="AE159" s="17" t="str">
        <f>IF('ICC Raw Data'!AE159="","",IF('ICC Raw Data'!AE159=100,"O","L"))</f>
        <v/>
      </c>
      <c r="AF159" s="17" t="str">
        <f>IF('ICC Raw Data'!AF159="","",IF('ICC Raw Data'!AF159=100,"O","L"))</f>
        <v/>
      </c>
      <c r="AG159" s="17" t="str">
        <f>IF('ICC Raw Data'!AG159="","",IF('ICC Raw Data'!AG159=100,"O","L"))</f>
        <v/>
      </c>
      <c r="AH159" s="17" t="str">
        <f>IF('ICC Raw Data'!AH159="","",IF('ICC Raw Data'!AH159=100,"O","L"))</f>
        <v/>
      </c>
    </row>
    <row r="160" spans="1:34" ht="15.6">
      <c r="A160" s="11">
        <v>14914</v>
      </c>
      <c r="B160" s="12" t="s">
        <v>189</v>
      </c>
      <c r="C160" s="13">
        <v>34</v>
      </c>
      <c r="D160" s="14">
        <f t="shared" si="2"/>
        <v>0</v>
      </c>
      <c r="E160" s="15">
        <f>'ICC Raw Data'!E160</f>
        <v>0</v>
      </c>
      <c r="F160" s="16">
        <v>8</v>
      </c>
      <c r="G160" s="16" t="str">
        <f>'ICC Raw Data'!G160</f>
        <v/>
      </c>
      <c r="H160" s="17" t="str">
        <f>IF('ICC Raw Data'!H160="","",IF('ICC Raw Data'!H160=100,"O","L"))</f>
        <v/>
      </c>
      <c r="I160" s="17" t="str">
        <f>IF('ICC Raw Data'!I160="","",IF('ICC Raw Data'!I160=100,"O","L"))</f>
        <v/>
      </c>
      <c r="J160" s="17" t="str">
        <f>IF('ICC Raw Data'!J160="","",IF('ICC Raw Data'!J160=100,"O","L"))</f>
        <v>L</v>
      </c>
      <c r="K160" s="17" t="str">
        <f>IF('ICC Raw Data'!K160="","",IF('ICC Raw Data'!K160=100,"O","L"))</f>
        <v>L</v>
      </c>
      <c r="L160" s="17" t="str">
        <f>IF('ICC Raw Data'!L160="","",IF('ICC Raw Data'!L160=100,"O","L"))</f>
        <v>O</v>
      </c>
      <c r="M160" s="17" t="str">
        <f>IF('ICC Raw Data'!M160="","",IF('ICC Raw Data'!M160=100,"O","L"))</f>
        <v/>
      </c>
      <c r="N160" s="17" t="str">
        <f>IF('ICC Raw Data'!N160="","",IF('ICC Raw Data'!N160=100,"O","L"))</f>
        <v/>
      </c>
      <c r="O160" s="17" t="str">
        <f>IF('ICC Raw Data'!O160="","",IF('ICC Raw Data'!O160=100,"O","L"))</f>
        <v/>
      </c>
      <c r="P160" s="17" t="str">
        <f>IF('ICC Raw Data'!P160="","",IF('ICC Raw Data'!P160=100,"O","L"))</f>
        <v/>
      </c>
      <c r="Q160" s="17" t="str">
        <f>IF('ICC Raw Data'!Q160="","",IF('ICC Raw Data'!Q160=100,"O","L"))</f>
        <v/>
      </c>
      <c r="R160" s="17" t="str">
        <f>IF('ICC Raw Data'!R160="","",IF('ICC Raw Data'!R160=100,"O","L"))</f>
        <v/>
      </c>
      <c r="S160" s="17" t="str">
        <f>IF('ICC Raw Data'!S160="","",IF('ICC Raw Data'!S160=100,"O","L"))</f>
        <v/>
      </c>
      <c r="T160" s="17" t="str">
        <f>IF('ICC Raw Data'!T160="","",IF('ICC Raw Data'!T160=100,"O","L"))</f>
        <v/>
      </c>
      <c r="U160" s="17" t="str">
        <f>IF('ICC Raw Data'!U160="","",IF('ICC Raw Data'!U160=100,"O","L"))</f>
        <v/>
      </c>
      <c r="V160" s="17" t="str">
        <f>IF('ICC Raw Data'!V160="","",IF('ICC Raw Data'!V160=100,"O","L"))</f>
        <v/>
      </c>
      <c r="W160" s="17" t="str">
        <f>IF('ICC Raw Data'!W160="","",IF('ICC Raw Data'!W160=100,"O","L"))</f>
        <v/>
      </c>
      <c r="X160" s="17" t="str">
        <f>IF('ICC Raw Data'!X160="","",IF('ICC Raw Data'!X160=100,"O","L"))</f>
        <v/>
      </c>
      <c r="Y160" s="17" t="str">
        <f>IF('ICC Raw Data'!Y160="","",IF('ICC Raw Data'!Y160=100,"O","L"))</f>
        <v/>
      </c>
      <c r="Z160" s="17" t="str">
        <f>IF('ICC Raw Data'!Z160="","",IF('ICC Raw Data'!Z160=100,"O","L"))</f>
        <v/>
      </c>
      <c r="AA160" s="17" t="str">
        <f>IF('ICC Raw Data'!AA160="","",IF('ICC Raw Data'!AA160=100,"O","L"))</f>
        <v/>
      </c>
      <c r="AB160" s="17" t="str">
        <f>IF('ICC Raw Data'!AB160="","",IF('ICC Raw Data'!AB160=100,"O","L"))</f>
        <v/>
      </c>
      <c r="AC160" s="17" t="str">
        <f>IF('ICC Raw Data'!AC160="","",IF('ICC Raw Data'!AC160=100,"O","L"))</f>
        <v/>
      </c>
      <c r="AD160" s="17" t="str">
        <f>IF('ICC Raw Data'!AD160="","",IF('ICC Raw Data'!AD160=100,"O","L"))</f>
        <v/>
      </c>
      <c r="AE160" s="17" t="str">
        <f>IF('ICC Raw Data'!AE160="","",IF('ICC Raw Data'!AE160=100,"O","L"))</f>
        <v/>
      </c>
      <c r="AF160" s="17" t="str">
        <f>IF('ICC Raw Data'!AF160="","",IF('ICC Raw Data'!AF160=100,"O","L"))</f>
        <v/>
      </c>
      <c r="AG160" s="17" t="str">
        <f>IF('ICC Raw Data'!AG160="","",IF('ICC Raw Data'!AG160=100,"O","L"))</f>
        <v/>
      </c>
      <c r="AH160" s="17" t="str">
        <f>IF('ICC Raw Data'!AH160="","",IF('ICC Raw Data'!AH160=100,"O","L"))</f>
        <v/>
      </c>
    </row>
    <row r="161" spans="1:34" ht="15.6">
      <c r="A161" s="11">
        <v>15068</v>
      </c>
      <c r="B161" s="12" t="s">
        <v>190</v>
      </c>
      <c r="C161" s="13">
        <v>41</v>
      </c>
      <c r="D161" s="14">
        <f t="shared" si="2"/>
        <v>0</v>
      </c>
      <c r="E161" s="15">
        <f>'ICC Raw Data'!E161</f>
        <v>0</v>
      </c>
      <c r="F161" s="16">
        <v>5</v>
      </c>
      <c r="G161" s="16" t="str">
        <f>'ICC Raw Data'!G161</f>
        <v/>
      </c>
      <c r="H161" s="17" t="str">
        <f>IF('ICC Raw Data'!H161="","",IF('ICC Raw Data'!H161=100,"O","L"))</f>
        <v/>
      </c>
      <c r="I161" s="17" t="str">
        <f>IF('ICC Raw Data'!I161="","",IF('ICC Raw Data'!I161=100,"O","L"))</f>
        <v/>
      </c>
      <c r="J161" s="17" t="str">
        <f>IF('ICC Raw Data'!J161="","",IF('ICC Raw Data'!J161=100,"O","L"))</f>
        <v/>
      </c>
      <c r="K161" s="17" t="str">
        <f>IF('ICC Raw Data'!K161="","",IF('ICC Raw Data'!K161=100,"O","L"))</f>
        <v/>
      </c>
      <c r="L161" s="17" t="str">
        <f>IF('ICC Raw Data'!L161="","",IF('ICC Raw Data'!L161=100,"O","L"))</f>
        <v/>
      </c>
      <c r="M161" s="17" t="str">
        <f>IF('ICC Raw Data'!M161="","",IF('ICC Raw Data'!M161=100,"O","L"))</f>
        <v/>
      </c>
      <c r="N161" s="17" t="str">
        <f>IF('ICC Raw Data'!N161="","",IF('ICC Raw Data'!N161=100,"O","L"))</f>
        <v/>
      </c>
      <c r="O161" s="17" t="str">
        <f>IF('ICC Raw Data'!O161="","",IF('ICC Raw Data'!O161=100,"O","L"))</f>
        <v/>
      </c>
      <c r="P161" s="17" t="str">
        <f>IF('ICC Raw Data'!P161="","",IF('ICC Raw Data'!P161=100,"O","L"))</f>
        <v/>
      </c>
      <c r="Q161" s="17" t="str">
        <f>IF('ICC Raw Data'!Q161="","",IF('ICC Raw Data'!Q161=100,"O","L"))</f>
        <v/>
      </c>
      <c r="R161" s="17" t="str">
        <f>IF('ICC Raw Data'!R161="","",IF('ICC Raw Data'!R161=100,"O","L"))</f>
        <v/>
      </c>
      <c r="S161" s="17" t="str">
        <f>IF('ICC Raw Data'!S161="","",IF('ICC Raw Data'!S161=100,"O","L"))</f>
        <v/>
      </c>
      <c r="T161" s="17" t="str">
        <f>IF('ICC Raw Data'!T161="","",IF('ICC Raw Data'!T161=100,"O","L"))</f>
        <v/>
      </c>
      <c r="U161" s="17" t="str">
        <f>IF('ICC Raw Data'!U161="","",IF('ICC Raw Data'!U161=100,"O","L"))</f>
        <v/>
      </c>
      <c r="V161" s="17" t="str">
        <f>IF('ICC Raw Data'!V161="","",IF('ICC Raw Data'!V161=100,"O","L"))</f>
        <v/>
      </c>
      <c r="W161" s="17" t="str">
        <f>IF('ICC Raw Data'!W161="","",IF('ICC Raw Data'!W161=100,"O","L"))</f>
        <v/>
      </c>
      <c r="X161" s="17" t="str">
        <f>IF('ICC Raw Data'!X161="","",IF('ICC Raw Data'!X161=100,"O","L"))</f>
        <v/>
      </c>
      <c r="Y161" s="17" t="str">
        <f>IF('ICC Raw Data'!Y161="","",IF('ICC Raw Data'!Y161=100,"O","L"))</f>
        <v/>
      </c>
      <c r="Z161" s="17" t="str">
        <f>IF('ICC Raw Data'!Z161="","",IF('ICC Raw Data'!Z161=100,"O","L"))</f>
        <v/>
      </c>
      <c r="AA161" s="17" t="str">
        <f>IF('ICC Raw Data'!AA161="","",IF('ICC Raw Data'!AA161=100,"O","L"))</f>
        <v/>
      </c>
      <c r="AB161" s="17" t="str">
        <f>IF('ICC Raw Data'!AB161="","",IF('ICC Raw Data'!AB161=100,"O","L"))</f>
        <v/>
      </c>
      <c r="AC161" s="17" t="str">
        <f>IF('ICC Raw Data'!AC161="","",IF('ICC Raw Data'!AC161=100,"O","L"))</f>
        <v/>
      </c>
      <c r="AD161" s="17" t="str">
        <f>IF('ICC Raw Data'!AD161="","",IF('ICC Raw Data'!AD161=100,"O","L"))</f>
        <v/>
      </c>
      <c r="AE161" s="17" t="str">
        <f>IF('ICC Raw Data'!AE161="","",IF('ICC Raw Data'!AE161=100,"O","L"))</f>
        <v/>
      </c>
      <c r="AF161" s="17" t="str">
        <f>IF('ICC Raw Data'!AF161="","",IF('ICC Raw Data'!AF161=100,"O","L"))</f>
        <v/>
      </c>
      <c r="AG161" s="17" t="str">
        <f>IF('ICC Raw Data'!AG161="","",IF('ICC Raw Data'!AG161=100,"O","L"))</f>
        <v/>
      </c>
      <c r="AH161" s="17" t="str">
        <f>IF('ICC Raw Data'!AH161="","",IF('ICC Raw Data'!AH161=100,"O","L"))</f>
        <v/>
      </c>
    </row>
    <row r="162" spans="1:34" ht="15.6">
      <c r="A162" s="11">
        <v>15101</v>
      </c>
      <c r="B162" s="12" t="s">
        <v>191</v>
      </c>
      <c r="C162" s="13">
        <v>34</v>
      </c>
      <c r="D162" s="14">
        <f t="shared" si="2"/>
        <v>0</v>
      </c>
      <c r="E162" s="15">
        <f>'ICC Raw Data'!E162</f>
        <v>0</v>
      </c>
      <c r="F162" s="16">
        <v>5</v>
      </c>
      <c r="G162" s="16" t="str">
        <f>'ICC Raw Data'!G162</f>
        <v/>
      </c>
      <c r="H162" s="17" t="str">
        <f>IF('ICC Raw Data'!H162="","",IF('ICC Raw Data'!H162=100,"O","L"))</f>
        <v>O</v>
      </c>
      <c r="I162" s="17" t="str">
        <f>IF('ICC Raw Data'!I162="","",IF('ICC Raw Data'!I162=100,"O","L"))</f>
        <v>O</v>
      </c>
      <c r="J162" s="17" t="str">
        <f>IF('ICC Raw Data'!J162="","",IF('ICC Raw Data'!J162=100,"O","L"))</f>
        <v>L</v>
      </c>
      <c r="K162" s="17" t="str">
        <f>IF('ICC Raw Data'!K162="","",IF('ICC Raw Data'!K162=100,"O","L"))</f>
        <v/>
      </c>
      <c r="L162" s="17" t="str">
        <f>IF('ICC Raw Data'!L162="","",IF('ICC Raw Data'!L162=100,"O","L"))</f>
        <v>O</v>
      </c>
      <c r="M162" s="17" t="str">
        <f>IF('ICC Raw Data'!M162="","",IF('ICC Raw Data'!M162=100,"O","L"))</f>
        <v>O</v>
      </c>
      <c r="N162" s="17" t="str">
        <f>IF('ICC Raw Data'!N162="","",IF('ICC Raw Data'!N162=100,"O","L"))</f>
        <v/>
      </c>
      <c r="O162" s="17" t="str">
        <f>IF('ICC Raw Data'!O162="","",IF('ICC Raw Data'!O162=100,"O","L"))</f>
        <v/>
      </c>
      <c r="P162" s="17" t="str">
        <f>IF('ICC Raw Data'!P162="","",IF('ICC Raw Data'!P162=100,"O","L"))</f>
        <v/>
      </c>
      <c r="Q162" s="17" t="str">
        <f>IF('ICC Raw Data'!Q162="","",IF('ICC Raw Data'!Q162=100,"O","L"))</f>
        <v/>
      </c>
      <c r="R162" s="17" t="str">
        <f>IF('ICC Raw Data'!R162="","",IF('ICC Raw Data'!R162=100,"O","L"))</f>
        <v/>
      </c>
      <c r="S162" s="17" t="str">
        <f>IF('ICC Raw Data'!S162="","",IF('ICC Raw Data'!S162=100,"O","L"))</f>
        <v/>
      </c>
      <c r="T162" s="17" t="str">
        <f>IF('ICC Raw Data'!T162="","",IF('ICC Raw Data'!T162=100,"O","L"))</f>
        <v/>
      </c>
      <c r="U162" s="17" t="str">
        <f>IF('ICC Raw Data'!U162="","",IF('ICC Raw Data'!U162=100,"O","L"))</f>
        <v/>
      </c>
      <c r="V162" s="17" t="str">
        <f>IF('ICC Raw Data'!V162="","",IF('ICC Raw Data'!V162=100,"O","L"))</f>
        <v/>
      </c>
      <c r="W162" s="17" t="str">
        <f>IF('ICC Raw Data'!W162="","",IF('ICC Raw Data'!W162=100,"O","L"))</f>
        <v/>
      </c>
      <c r="X162" s="17" t="str">
        <f>IF('ICC Raw Data'!X162="","",IF('ICC Raw Data'!X162=100,"O","L"))</f>
        <v/>
      </c>
      <c r="Y162" s="17" t="str">
        <f>IF('ICC Raw Data'!Y162="","",IF('ICC Raw Data'!Y162=100,"O","L"))</f>
        <v/>
      </c>
      <c r="Z162" s="17" t="str">
        <f>IF('ICC Raw Data'!Z162="","",IF('ICC Raw Data'!Z162=100,"O","L"))</f>
        <v/>
      </c>
      <c r="AA162" s="17" t="str">
        <f>IF('ICC Raw Data'!AA162="","",IF('ICC Raw Data'!AA162=100,"O","L"))</f>
        <v/>
      </c>
      <c r="AB162" s="17" t="str">
        <f>IF('ICC Raw Data'!AB162="","",IF('ICC Raw Data'!AB162=100,"O","L"))</f>
        <v/>
      </c>
      <c r="AC162" s="17" t="str">
        <f>IF('ICC Raw Data'!AC162="","",IF('ICC Raw Data'!AC162=100,"O","L"))</f>
        <v/>
      </c>
      <c r="AD162" s="17" t="str">
        <f>IF('ICC Raw Data'!AD162="","",IF('ICC Raw Data'!AD162=100,"O","L"))</f>
        <v/>
      </c>
      <c r="AE162" s="17" t="str">
        <f>IF('ICC Raw Data'!AE162="","",IF('ICC Raw Data'!AE162=100,"O","L"))</f>
        <v/>
      </c>
      <c r="AF162" s="17" t="str">
        <f>IF('ICC Raw Data'!AF162="","",IF('ICC Raw Data'!AF162=100,"O","L"))</f>
        <v/>
      </c>
      <c r="AG162" s="17" t="str">
        <f>IF('ICC Raw Data'!AG162="","",IF('ICC Raw Data'!AG162=100,"O","L"))</f>
        <v/>
      </c>
      <c r="AH162" s="17" t="str">
        <f>IF('ICC Raw Data'!AH162="","",IF('ICC Raw Data'!AH162=100,"O","L"))</f>
        <v/>
      </c>
    </row>
    <row r="163" spans="1:34" ht="15.6">
      <c r="A163" s="11">
        <v>15407</v>
      </c>
      <c r="B163" s="12" t="s">
        <v>192</v>
      </c>
      <c r="C163" s="11">
        <v>10</v>
      </c>
      <c r="D163" s="14">
        <f t="shared" si="2"/>
        <v>0</v>
      </c>
      <c r="E163" s="15">
        <f>'ICC Raw Data'!E163</f>
        <v>0</v>
      </c>
      <c r="F163" s="16">
        <v>5</v>
      </c>
      <c r="G163" s="16" t="str">
        <f>'ICC Raw Data'!G163</f>
        <v/>
      </c>
      <c r="H163" s="17" t="str">
        <f>IF('ICC Raw Data'!H163="","",IF('ICC Raw Data'!H163=100,"O","L"))</f>
        <v>L</v>
      </c>
      <c r="I163" s="17" t="str">
        <f>IF('ICC Raw Data'!I163="","",IF('ICC Raw Data'!I163=100,"O","L"))</f>
        <v>L</v>
      </c>
      <c r="J163" s="17" t="str">
        <f>IF('ICC Raw Data'!J163="","",IF('ICC Raw Data'!J163=100,"O","L"))</f>
        <v/>
      </c>
      <c r="K163" s="17" t="str">
        <f>IF('ICC Raw Data'!K163="","",IF('ICC Raw Data'!K163=100,"O","L"))</f>
        <v/>
      </c>
      <c r="L163" s="17" t="str">
        <f>IF('ICC Raw Data'!L163="","",IF('ICC Raw Data'!L163=100,"O","L"))</f>
        <v>L</v>
      </c>
      <c r="M163" s="17" t="str">
        <f>IF('ICC Raw Data'!M163="","",IF('ICC Raw Data'!M163=100,"O","L"))</f>
        <v>O</v>
      </c>
      <c r="N163" s="17" t="str">
        <f>IF('ICC Raw Data'!N163="","",IF('ICC Raw Data'!N163=100,"O","L"))</f>
        <v/>
      </c>
      <c r="O163" s="17" t="str">
        <f>IF('ICC Raw Data'!O163="","",IF('ICC Raw Data'!O163=100,"O","L"))</f>
        <v/>
      </c>
      <c r="P163" s="17" t="str">
        <f>IF('ICC Raw Data'!P163="","",IF('ICC Raw Data'!P163=100,"O","L"))</f>
        <v/>
      </c>
      <c r="Q163" s="17" t="str">
        <f>IF('ICC Raw Data'!Q163="","",IF('ICC Raw Data'!Q163=100,"O","L"))</f>
        <v/>
      </c>
      <c r="R163" s="17" t="str">
        <f>IF('ICC Raw Data'!R163="","",IF('ICC Raw Data'!R163=100,"O","L"))</f>
        <v/>
      </c>
      <c r="S163" s="17" t="str">
        <f>IF('ICC Raw Data'!S163="","",IF('ICC Raw Data'!S163=100,"O","L"))</f>
        <v/>
      </c>
      <c r="T163" s="17" t="str">
        <f>IF('ICC Raw Data'!T163="","",IF('ICC Raw Data'!T163=100,"O","L"))</f>
        <v/>
      </c>
      <c r="U163" s="17" t="str">
        <f>IF('ICC Raw Data'!U163="","",IF('ICC Raw Data'!U163=100,"O","L"))</f>
        <v/>
      </c>
      <c r="V163" s="17" t="str">
        <f>IF('ICC Raw Data'!V163="","",IF('ICC Raw Data'!V163=100,"O","L"))</f>
        <v/>
      </c>
      <c r="W163" s="17" t="str">
        <f>IF('ICC Raw Data'!W163="","",IF('ICC Raw Data'!W163=100,"O","L"))</f>
        <v/>
      </c>
      <c r="X163" s="17" t="str">
        <f>IF('ICC Raw Data'!X163="","",IF('ICC Raw Data'!X163=100,"O","L"))</f>
        <v/>
      </c>
      <c r="Y163" s="17" t="str">
        <f>IF('ICC Raw Data'!Y163="","",IF('ICC Raw Data'!Y163=100,"O","L"))</f>
        <v/>
      </c>
      <c r="Z163" s="17" t="str">
        <f>IF('ICC Raw Data'!Z163="","",IF('ICC Raw Data'!Z163=100,"O","L"))</f>
        <v/>
      </c>
      <c r="AA163" s="17" t="str">
        <f>IF('ICC Raw Data'!AA163="","",IF('ICC Raw Data'!AA163=100,"O","L"))</f>
        <v/>
      </c>
      <c r="AB163" s="17" t="str">
        <f>IF('ICC Raw Data'!AB163="","",IF('ICC Raw Data'!AB163=100,"O","L"))</f>
        <v/>
      </c>
      <c r="AC163" s="17" t="str">
        <f>IF('ICC Raw Data'!AC163="","",IF('ICC Raw Data'!AC163=100,"O","L"))</f>
        <v/>
      </c>
      <c r="AD163" s="17" t="str">
        <f>IF('ICC Raw Data'!AD163="","",IF('ICC Raw Data'!AD163=100,"O","L"))</f>
        <v/>
      </c>
      <c r="AE163" s="17" t="str">
        <f>IF('ICC Raw Data'!AE163="","",IF('ICC Raw Data'!AE163=100,"O","L"))</f>
        <v/>
      </c>
      <c r="AF163" s="17" t="str">
        <f>IF('ICC Raw Data'!AF163="","",IF('ICC Raw Data'!AF163=100,"O","L"))</f>
        <v/>
      </c>
      <c r="AG163" s="17" t="str">
        <f>IF('ICC Raw Data'!AG163="","",IF('ICC Raw Data'!AG163=100,"O","L"))</f>
        <v/>
      </c>
      <c r="AH163" s="17" t="str">
        <f>IF('ICC Raw Data'!AH163="","",IF('ICC Raw Data'!AH163=100,"O","L"))</f>
        <v/>
      </c>
    </row>
    <row r="164" spans="1:34" ht="15.6">
      <c r="A164" s="11">
        <v>15647</v>
      </c>
      <c r="B164" s="12" t="s">
        <v>193</v>
      </c>
      <c r="C164" s="13">
        <v>37</v>
      </c>
      <c r="D164" s="14">
        <f t="shared" si="2"/>
        <v>0</v>
      </c>
      <c r="E164" s="15">
        <f>'ICC Raw Data'!E164</f>
        <v>0</v>
      </c>
      <c r="F164" s="16">
        <v>5</v>
      </c>
      <c r="G164" s="16" t="str">
        <f>'ICC Raw Data'!G164</f>
        <v/>
      </c>
      <c r="H164" s="17" t="str">
        <f>IF('ICC Raw Data'!H164="","",IF('ICC Raw Data'!H164=100,"O","L"))</f>
        <v>O</v>
      </c>
      <c r="I164" s="17" t="str">
        <f>IF('ICC Raw Data'!I164="","",IF('ICC Raw Data'!I164=100,"O","L"))</f>
        <v>L</v>
      </c>
      <c r="J164" s="17" t="str">
        <f>IF('ICC Raw Data'!J164="","",IF('ICC Raw Data'!J164=100,"O","L"))</f>
        <v>L</v>
      </c>
      <c r="K164" s="17" t="str">
        <f>IF('ICC Raw Data'!K164="","",IF('ICC Raw Data'!K164=100,"O","L"))</f>
        <v>O</v>
      </c>
      <c r="L164" s="17" t="str">
        <f>IF('ICC Raw Data'!L164="","",IF('ICC Raw Data'!L164=100,"O","L"))</f>
        <v>O</v>
      </c>
      <c r="M164" s="17" t="str">
        <f>IF('ICC Raw Data'!M164="","",IF('ICC Raw Data'!M164=100,"O","L"))</f>
        <v/>
      </c>
      <c r="N164" s="17" t="str">
        <f>IF('ICC Raw Data'!N164="","",IF('ICC Raw Data'!N164=100,"O","L"))</f>
        <v/>
      </c>
      <c r="O164" s="17" t="str">
        <f>IF('ICC Raw Data'!O164="","",IF('ICC Raw Data'!O164=100,"O","L"))</f>
        <v/>
      </c>
      <c r="P164" s="17" t="str">
        <f>IF('ICC Raw Data'!P164="","",IF('ICC Raw Data'!P164=100,"O","L"))</f>
        <v/>
      </c>
      <c r="Q164" s="17" t="str">
        <f>IF('ICC Raw Data'!Q164="","",IF('ICC Raw Data'!Q164=100,"O","L"))</f>
        <v/>
      </c>
      <c r="R164" s="17" t="str">
        <f>IF('ICC Raw Data'!R164="","",IF('ICC Raw Data'!R164=100,"O","L"))</f>
        <v/>
      </c>
      <c r="S164" s="17" t="str">
        <f>IF('ICC Raw Data'!S164="","",IF('ICC Raw Data'!S164=100,"O","L"))</f>
        <v/>
      </c>
      <c r="T164" s="17" t="str">
        <f>IF('ICC Raw Data'!T164="","",IF('ICC Raw Data'!T164=100,"O","L"))</f>
        <v/>
      </c>
      <c r="U164" s="17" t="str">
        <f>IF('ICC Raw Data'!U164="","",IF('ICC Raw Data'!U164=100,"O","L"))</f>
        <v/>
      </c>
      <c r="V164" s="17" t="str">
        <f>IF('ICC Raw Data'!V164="","",IF('ICC Raw Data'!V164=100,"O","L"))</f>
        <v/>
      </c>
      <c r="W164" s="17" t="str">
        <f>IF('ICC Raw Data'!W164="","",IF('ICC Raw Data'!W164=100,"O","L"))</f>
        <v/>
      </c>
      <c r="X164" s="17" t="str">
        <f>IF('ICC Raw Data'!X164="","",IF('ICC Raw Data'!X164=100,"O","L"))</f>
        <v/>
      </c>
      <c r="Y164" s="17" t="str">
        <f>IF('ICC Raw Data'!Y164="","",IF('ICC Raw Data'!Y164=100,"O","L"))</f>
        <v/>
      </c>
      <c r="Z164" s="17" t="str">
        <f>IF('ICC Raw Data'!Z164="","",IF('ICC Raw Data'!Z164=100,"O","L"))</f>
        <v/>
      </c>
      <c r="AA164" s="17" t="str">
        <f>IF('ICC Raw Data'!AA164="","",IF('ICC Raw Data'!AA164=100,"O","L"))</f>
        <v/>
      </c>
      <c r="AB164" s="17" t="str">
        <f>IF('ICC Raw Data'!AB164="","",IF('ICC Raw Data'!AB164=100,"O","L"))</f>
        <v/>
      </c>
      <c r="AC164" s="17" t="str">
        <f>IF('ICC Raw Data'!AC164="","",IF('ICC Raw Data'!AC164=100,"O","L"))</f>
        <v/>
      </c>
      <c r="AD164" s="17" t="str">
        <f>IF('ICC Raw Data'!AD164="","",IF('ICC Raw Data'!AD164=100,"O","L"))</f>
        <v/>
      </c>
      <c r="AE164" s="17" t="str">
        <f>IF('ICC Raw Data'!AE164="","",IF('ICC Raw Data'!AE164=100,"O","L"))</f>
        <v/>
      </c>
      <c r="AF164" s="17" t="str">
        <f>IF('ICC Raw Data'!AF164="","",IF('ICC Raw Data'!AF164=100,"O","L"))</f>
        <v/>
      </c>
      <c r="AG164" s="17" t="str">
        <f>IF('ICC Raw Data'!AG164="","",IF('ICC Raw Data'!AG164=100,"O","L"))</f>
        <v/>
      </c>
      <c r="AH164" s="17" t="str">
        <f>IF('ICC Raw Data'!AH164="","",IF('ICC Raw Data'!AH164=100,"O","L"))</f>
        <v/>
      </c>
    </row>
    <row r="165" spans="1:34" ht="15.6">
      <c r="A165" s="11">
        <v>15869</v>
      </c>
      <c r="B165" s="12" t="s">
        <v>194</v>
      </c>
      <c r="C165" s="13">
        <v>8</v>
      </c>
      <c r="D165" s="14">
        <f t="shared" si="2"/>
        <v>0</v>
      </c>
      <c r="E165" s="15">
        <f>'ICC Raw Data'!E165</f>
        <v>0</v>
      </c>
      <c r="F165" s="16">
        <v>5</v>
      </c>
      <c r="G165" s="16" t="str">
        <f>'ICC Raw Data'!G165</f>
        <v/>
      </c>
      <c r="H165" s="17" t="str">
        <f>IF('ICC Raw Data'!H165="","",IF('ICC Raw Data'!H165=100,"O","L"))</f>
        <v/>
      </c>
      <c r="I165" s="17" t="str">
        <f>IF('ICC Raw Data'!I165="","",IF('ICC Raw Data'!I165=100,"O","L"))</f>
        <v/>
      </c>
      <c r="J165" s="17" t="str">
        <f>IF('ICC Raw Data'!J165="","",IF('ICC Raw Data'!J165=100,"O","L"))</f>
        <v/>
      </c>
      <c r="K165" s="17" t="str">
        <f>IF('ICC Raw Data'!K165="","",IF('ICC Raw Data'!K165=100,"O","L"))</f>
        <v>L</v>
      </c>
      <c r="L165" s="17" t="str">
        <f>IF('ICC Raw Data'!L165="","",IF('ICC Raw Data'!L165=100,"O","L"))</f>
        <v>O</v>
      </c>
      <c r="M165" s="17" t="str">
        <f>IF('ICC Raw Data'!M165="","",IF('ICC Raw Data'!M165=100,"O","L"))</f>
        <v/>
      </c>
      <c r="N165" s="17" t="str">
        <f>IF('ICC Raw Data'!N165="","",IF('ICC Raw Data'!N165=100,"O","L"))</f>
        <v/>
      </c>
      <c r="O165" s="17" t="str">
        <f>IF('ICC Raw Data'!O165="","",IF('ICC Raw Data'!O165=100,"O","L"))</f>
        <v/>
      </c>
      <c r="P165" s="17" t="str">
        <f>IF('ICC Raw Data'!P165="","",IF('ICC Raw Data'!P165=100,"O","L"))</f>
        <v/>
      </c>
      <c r="Q165" s="17" t="str">
        <f>IF('ICC Raw Data'!Q165="","",IF('ICC Raw Data'!Q165=100,"O","L"))</f>
        <v/>
      </c>
      <c r="R165" s="17" t="str">
        <f>IF('ICC Raw Data'!R165="","",IF('ICC Raw Data'!R165=100,"O","L"))</f>
        <v/>
      </c>
      <c r="S165" s="17" t="str">
        <f>IF('ICC Raw Data'!S165="","",IF('ICC Raw Data'!S165=100,"O","L"))</f>
        <v/>
      </c>
      <c r="T165" s="17" t="str">
        <f>IF('ICC Raw Data'!T165="","",IF('ICC Raw Data'!T165=100,"O","L"))</f>
        <v/>
      </c>
      <c r="U165" s="17" t="str">
        <f>IF('ICC Raw Data'!U165="","",IF('ICC Raw Data'!U165=100,"O","L"))</f>
        <v/>
      </c>
      <c r="V165" s="17" t="str">
        <f>IF('ICC Raw Data'!V165="","",IF('ICC Raw Data'!V165=100,"O","L"))</f>
        <v/>
      </c>
      <c r="W165" s="17" t="str">
        <f>IF('ICC Raw Data'!W165="","",IF('ICC Raw Data'!W165=100,"O","L"))</f>
        <v/>
      </c>
      <c r="X165" s="17" t="str">
        <f>IF('ICC Raw Data'!X165="","",IF('ICC Raw Data'!X165=100,"O","L"))</f>
        <v/>
      </c>
      <c r="Y165" s="17" t="str">
        <f>IF('ICC Raw Data'!Y165="","",IF('ICC Raw Data'!Y165=100,"O","L"))</f>
        <v/>
      </c>
      <c r="Z165" s="17" t="str">
        <f>IF('ICC Raw Data'!Z165="","",IF('ICC Raw Data'!Z165=100,"O","L"))</f>
        <v/>
      </c>
      <c r="AA165" s="17" t="str">
        <f>IF('ICC Raw Data'!AA165="","",IF('ICC Raw Data'!AA165=100,"O","L"))</f>
        <v/>
      </c>
      <c r="AB165" s="17" t="str">
        <f>IF('ICC Raw Data'!AB165="","",IF('ICC Raw Data'!AB165=100,"O","L"))</f>
        <v/>
      </c>
      <c r="AC165" s="17" t="str">
        <f>IF('ICC Raw Data'!AC165="","",IF('ICC Raw Data'!AC165=100,"O","L"))</f>
        <v/>
      </c>
      <c r="AD165" s="17" t="str">
        <f>IF('ICC Raw Data'!AD165="","",IF('ICC Raw Data'!AD165=100,"O","L"))</f>
        <v/>
      </c>
      <c r="AE165" s="17" t="str">
        <f>IF('ICC Raw Data'!AE165="","",IF('ICC Raw Data'!AE165=100,"O","L"))</f>
        <v/>
      </c>
      <c r="AF165" s="17" t="str">
        <f>IF('ICC Raw Data'!AF165="","",IF('ICC Raw Data'!AF165=100,"O","L"))</f>
        <v/>
      </c>
      <c r="AG165" s="17" t="str">
        <f>IF('ICC Raw Data'!AG165="","",IF('ICC Raw Data'!AG165=100,"O","L"))</f>
        <v/>
      </c>
      <c r="AH165" s="17" t="str">
        <f>IF('ICC Raw Data'!AH165="","",IF('ICC Raw Data'!AH165=100,"O","L"))</f>
        <v/>
      </c>
    </row>
    <row r="166" spans="1:34" ht="15.6">
      <c r="A166" s="11">
        <v>15944</v>
      </c>
      <c r="B166" s="12" t="s">
        <v>195</v>
      </c>
      <c r="C166" s="13">
        <v>36</v>
      </c>
      <c r="D166" s="14">
        <f t="shared" si="2"/>
        <v>0</v>
      </c>
      <c r="E166" s="15">
        <f>'ICC Raw Data'!E166</f>
        <v>0</v>
      </c>
      <c r="F166" s="16">
        <v>5</v>
      </c>
      <c r="G166" s="16" t="str">
        <f>'ICC Raw Data'!G166</f>
        <v/>
      </c>
      <c r="H166" s="17" t="str">
        <f>IF('ICC Raw Data'!H166="","",IF('ICC Raw Data'!H166=100,"O","L"))</f>
        <v>O</v>
      </c>
      <c r="I166" s="17" t="str">
        <f>IF('ICC Raw Data'!I166="","",IF('ICC Raw Data'!I166=100,"O","L"))</f>
        <v>O</v>
      </c>
      <c r="J166" s="17" t="str">
        <f>IF('ICC Raw Data'!J166="","",IF('ICC Raw Data'!J166=100,"O","L"))</f>
        <v>O</v>
      </c>
      <c r="K166" s="17" t="str">
        <f>IF('ICC Raw Data'!K166="","",IF('ICC Raw Data'!K166=100,"O","L"))</f>
        <v>O</v>
      </c>
      <c r="L166" s="17" t="str">
        <f>IF('ICC Raw Data'!L166="","",IF('ICC Raw Data'!L166=100,"O","L"))</f>
        <v>O</v>
      </c>
      <c r="M166" s="17" t="str">
        <f>IF('ICC Raw Data'!M166="","",IF('ICC Raw Data'!M166=100,"O","L"))</f>
        <v/>
      </c>
      <c r="N166" s="17" t="str">
        <f>IF('ICC Raw Data'!N166="","",IF('ICC Raw Data'!N166=100,"O","L"))</f>
        <v/>
      </c>
      <c r="O166" s="17" t="str">
        <f>IF('ICC Raw Data'!O166="","",IF('ICC Raw Data'!O166=100,"O","L"))</f>
        <v/>
      </c>
      <c r="P166" s="17" t="str">
        <f>IF('ICC Raw Data'!P166="","",IF('ICC Raw Data'!P166=100,"O","L"))</f>
        <v/>
      </c>
      <c r="Q166" s="17" t="str">
        <f>IF('ICC Raw Data'!Q166="","",IF('ICC Raw Data'!Q166=100,"O","L"))</f>
        <v/>
      </c>
      <c r="R166" s="17" t="str">
        <f>IF('ICC Raw Data'!R166="","",IF('ICC Raw Data'!R166=100,"O","L"))</f>
        <v/>
      </c>
      <c r="S166" s="17" t="str">
        <f>IF('ICC Raw Data'!S166="","",IF('ICC Raw Data'!S166=100,"O","L"))</f>
        <v/>
      </c>
      <c r="T166" s="17" t="str">
        <f>IF('ICC Raw Data'!T166="","",IF('ICC Raw Data'!T166=100,"O","L"))</f>
        <v/>
      </c>
      <c r="U166" s="17" t="str">
        <f>IF('ICC Raw Data'!U166="","",IF('ICC Raw Data'!U166=100,"O","L"))</f>
        <v/>
      </c>
      <c r="V166" s="17" t="str">
        <f>IF('ICC Raw Data'!V166="","",IF('ICC Raw Data'!V166=100,"O","L"))</f>
        <v/>
      </c>
      <c r="W166" s="17" t="str">
        <f>IF('ICC Raw Data'!W166="","",IF('ICC Raw Data'!W166=100,"O","L"))</f>
        <v/>
      </c>
      <c r="X166" s="17" t="str">
        <f>IF('ICC Raw Data'!X166="","",IF('ICC Raw Data'!X166=100,"O","L"))</f>
        <v/>
      </c>
      <c r="Y166" s="17" t="str">
        <f>IF('ICC Raw Data'!Y166="","",IF('ICC Raw Data'!Y166=100,"O","L"))</f>
        <v/>
      </c>
      <c r="Z166" s="17" t="str">
        <f>IF('ICC Raw Data'!Z166="","",IF('ICC Raw Data'!Z166=100,"O","L"))</f>
        <v/>
      </c>
      <c r="AA166" s="17" t="str">
        <f>IF('ICC Raw Data'!AA166="","",IF('ICC Raw Data'!AA166=100,"O","L"))</f>
        <v/>
      </c>
      <c r="AB166" s="17" t="str">
        <f>IF('ICC Raw Data'!AB166="","",IF('ICC Raw Data'!AB166=100,"O","L"))</f>
        <v/>
      </c>
      <c r="AC166" s="17" t="str">
        <f>IF('ICC Raw Data'!AC166="","",IF('ICC Raw Data'!AC166=100,"O","L"))</f>
        <v/>
      </c>
      <c r="AD166" s="17" t="str">
        <f>IF('ICC Raw Data'!AD166="","",IF('ICC Raw Data'!AD166=100,"O","L"))</f>
        <v/>
      </c>
      <c r="AE166" s="17" t="str">
        <f>IF('ICC Raw Data'!AE166="","",IF('ICC Raw Data'!AE166=100,"O","L"))</f>
        <v/>
      </c>
      <c r="AF166" s="17" t="str">
        <f>IF('ICC Raw Data'!AF166="","",IF('ICC Raw Data'!AF166=100,"O","L"))</f>
        <v/>
      </c>
      <c r="AG166" s="17" t="str">
        <f>IF('ICC Raw Data'!AG166="","",IF('ICC Raw Data'!AG166=100,"O","L"))</f>
        <v/>
      </c>
      <c r="AH166" s="17" t="str">
        <f>IF('ICC Raw Data'!AH166="","",IF('ICC Raw Data'!AH166=100,"O","L"))</f>
        <v/>
      </c>
    </row>
    <row r="167" spans="1:34" ht="15.6">
      <c r="A167" s="11">
        <v>16680</v>
      </c>
      <c r="B167" s="12" t="s">
        <v>196</v>
      </c>
      <c r="C167" s="13">
        <v>5</v>
      </c>
      <c r="D167" s="14">
        <f t="shared" si="2"/>
        <v>2.6666666666666665</v>
      </c>
      <c r="E167" s="15">
        <f>'ICC Raw Data'!E167</f>
        <v>16</v>
      </c>
      <c r="F167" s="16">
        <v>6</v>
      </c>
      <c r="G167" s="16">
        <f>'ICC Raw Data'!G167</f>
        <v>100</v>
      </c>
      <c r="H167" s="17" t="str">
        <f>IF('ICC Raw Data'!H167="","",IF('ICC Raw Data'!H167=100,"O","L"))</f>
        <v>O</v>
      </c>
      <c r="I167" s="17" t="str">
        <f>IF('ICC Raw Data'!I167="","",IF('ICC Raw Data'!I167=100,"O","L"))</f>
        <v/>
      </c>
      <c r="J167" s="17" t="str">
        <f>IF('ICC Raw Data'!J167="","",IF('ICC Raw Data'!J167=100,"O","L"))</f>
        <v/>
      </c>
      <c r="K167" s="17" t="str">
        <f>IF('ICC Raw Data'!K167="","",IF('ICC Raw Data'!K167=100,"O","L"))</f>
        <v>O</v>
      </c>
      <c r="L167" s="17" t="str">
        <f>IF('ICC Raw Data'!L167="","",IF('ICC Raw Data'!L167=100,"O","L"))</f>
        <v>O</v>
      </c>
      <c r="M167" s="17" t="str">
        <f>IF('ICC Raw Data'!M167="","",IF('ICC Raw Data'!M167=100,"O","L"))</f>
        <v/>
      </c>
      <c r="N167" s="17" t="str">
        <f>IF('ICC Raw Data'!N167="","",IF('ICC Raw Data'!N167=100,"O","L"))</f>
        <v/>
      </c>
      <c r="O167" s="17" t="str">
        <f>IF('ICC Raw Data'!O167="","",IF('ICC Raw Data'!O167=100,"O","L"))</f>
        <v/>
      </c>
      <c r="P167" s="17" t="str">
        <f>IF('ICC Raw Data'!P167="","",IF('ICC Raw Data'!P167=100,"O","L"))</f>
        <v/>
      </c>
      <c r="Q167" s="17" t="str">
        <f>IF('ICC Raw Data'!Q167="","",IF('ICC Raw Data'!Q167=100,"O","L"))</f>
        <v/>
      </c>
      <c r="R167" s="17" t="str">
        <f>IF('ICC Raw Data'!R167="","",IF('ICC Raw Data'!R167=100,"O","L"))</f>
        <v/>
      </c>
      <c r="S167" s="17" t="str">
        <f>IF('ICC Raw Data'!S167="","",IF('ICC Raw Data'!S167=100,"O","L"))</f>
        <v/>
      </c>
      <c r="T167" s="17" t="str">
        <f>IF('ICC Raw Data'!T167="","",IF('ICC Raw Data'!T167=100,"O","L"))</f>
        <v/>
      </c>
      <c r="U167" s="17" t="str">
        <f>IF('ICC Raw Data'!U167="","",IF('ICC Raw Data'!U167=100,"O","L"))</f>
        <v/>
      </c>
      <c r="V167" s="17" t="str">
        <f>IF('ICC Raw Data'!V167="","",IF('ICC Raw Data'!V167=100,"O","L"))</f>
        <v/>
      </c>
      <c r="W167" s="17" t="str">
        <f>IF('ICC Raw Data'!W167="","",IF('ICC Raw Data'!W167=100,"O","L"))</f>
        <v/>
      </c>
      <c r="X167" s="17" t="str">
        <f>IF('ICC Raw Data'!X167="","",IF('ICC Raw Data'!X167=100,"O","L"))</f>
        <v/>
      </c>
      <c r="Y167" s="17" t="str">
        <f>IF('ICC Raw Data'!Y167="","",IF('ICC Raw Data'!Y167=100,"O","L"))</f>
        <v/>
      </c>
      <c r="Z167" s="17" t="str">
        <f>IF('ICC Raw Data'!Z167="","",IF('ICC Raw Data'!Z167=100,"O","L"))</f>
        <v/>
      </c>
      <c r="AA167" s="17" t="str">
        <f>IF('ICC Raw Data'!AA167="","",IF('ICC Raw Data'!AA167=100,"O","L"))</f>
        <v/>
      </c>
      <c r="AB167" s="17" t="str">
        <f>IF('ICC Raw Data'!AB167="","",IF('ICC Raw Data'!AB167=100,"O","L"))</f>
        <v/>
      </c>
      <c r="AC167" s="17" t="str">
        <f>IF('ICC Raw Data'!AC167="","",IF('ICC Raw Data'!AC167=100,"O","L"))</f>
        <v/>
      </c>
      <c r="AD167" s="17" t="str">
        <f>IF('ICC Raw Data'!AD167="","",IF('ICC Raw Data'!AD167=100,"O","L"))</f>
        <v/>
      </c>
      <c r="AE167" s="17" t="str">
        <f>IF('ICC Raw Data'!AE167="","",IF('ICC Raw Data'!AE167=100,"O","L"))</f>
        <v/>
      </c>
      <c r="AF167" s="17" t="str">
        <f>IF('ICC Raw Data'!AF167="","",IF('ICC Raw Data'!AF167=100,"O","L"))</f>
        <v/>
      </c>
      <c r="AG167" s="17" t="str">
        <f>IF('ICC Raw Data'!AG167="","",IF('ICC Raw Data'!AG167=100,"O","L"))</f>
        <v/>
      </c>
      <c r="AH167" s="17" t="str">
        <f>IF('ICC Raw Data'!AH167="","",IF('ICC Raw Data'!AH167=100,"O","L"))</f>
        <v/>
      </c>
    </row>
    <row r="168" spans="1:34" ht="16.2" thickBot="1">
      <c r="A168" s="22">
        <v>16878</v>
      </c>
      <c r="B168" s="23" t="s">
        <v>197</v>
      </c>
      <c r="C168" s="24">
        <v>9</v>
      </c>
      <c r="D168" s="14">
        <f t="shared" si="2"/>
        <v>1</v>
      </c>
      <c r="E168" s="15">
        <f>'ICC Raw Data'!E168</f>
        <v>5</v>
      </c>
      <c r="F168" s="16">
        <v>5</v>
      </c>
      <c r="G168" s="16">
        <f>'ICC Raw Data'!G168</f>
        <v>100</v>
      </c>
      <c r="H168" s="17" t="str">
        <f>IF('ICC Raw Data'!H168="","",IF('ICC Raw Data'!H168=100,"O","L"))</f>
        <v>L</v>
      </c>
      <c r="I168" s="17" t="str">
        <f>IF('ICC Raw Data'!I168="","",IF('ICC Raw Data'!I168=100,"O","L"))</f>
        <v>L</v>
      </c>
      <c r="J168" s="17" t="str">
        <f>IF('ICC Raw Data'!J168="","",IF('ICC Raw Data'!J168=100,"O","L"))</f>
        <v/>
      </c>
      <c r="K168" s="17" t="str">
        <f>IF('ICC Raw Data'!K168="","",IF('ICC Raw Data'!K168=100,"O","L"))</f>
        <v/>
      </c>
      <c r="L168" s="17" t="str">
        <f>IF('ICC Raw Data'!L168="","",IF('ICC Raw Data'!L168=100,"O","L"))</f>
        <v>O</v>
      </c>
      <c r="M168" s="17" t="str">
        <f>IF('ICC Raw Data'!M168="","",IF('ICC Raw Data'!M168=100,"O","L"))</f>
        <v/>
      </c>
      <c r="N168" s="17" t="str">
        <f>IF('ICC Raw Data'!N168="","",IF('ICC Raw Data'!N168=100,"O","L"))</f>
        <v/>
      </c>
      <c r="O168" s="17" t="str">
        <f>IF('ICC Raw Data'!O168="","",IF('ICC Raw Data'!O168=100,"O","L"))</f>
        <v/>
      </c>
      <c r="P168" s="17" t="str">
        <f>IF('ICC Raw Data'!P168="","",IF('ICC Raw Data'!P168=100,"O","L"))</f>
        <v/>
      </c>
      <c r="Q168" s="17" t="str">
        <f>IF('ICC Raw Data'!Q168="","",IF('ICC Raw Data'!Q168=100,"O","L"))</f>
        <v/>
      </c>
      <c r="R168" s="17" t="str">
        <f>IF('ICC Raw Data'!R168="","",IF('ICC Raw Data'!R168=100,"O","L"))</f>
        <v/>
      </c>
      <c r="S168" s="17" t="str">
        <f>IF('ICC Raw Data'!S168="","",IF('ICC Raw Data'!S168=100,"O","L"))</f>
        <v/>
      </c>
      <c r="T168" s="17" t="str">
        <f>IF('ICC Raw Data'!T168="","",IF('ICC Raw Data'!T168=100,"O","L"))</f>
        <v/>
      </c>
      <c r="U168" s="17" t="str">
        <f>IF('ICC Raw Data'!U168="","",IF('ICC Raw Data'!U168=100,"O","L"))</f>
        <v/>
      </c>
      <c r="V168" s="17" t="str">
        <f>IF('ICC Raw Data'!V168="","",IF('ICC Raw Data'!V168=100,"O","L"))</f>
        <v/>
      </c>
      <c r="W168" s="17" t="str">
        <f>IF('ICC Raw Data'!W168="","",IF('ICC Raw Data'!W168=100,"O","L"))</f>
        <v/>
      </c>
      <c r="X168" s="17" t="str">
        <f>IF('ICC Raw Data'!X168="","",IF('ICC Raw Data'!X168=100,"O","L"))</f>
        <v/>
      </c>
      <c r="Y168" s="17" t="str">
        <f>IF('ICC Raw Data'!Y168="","",IF('ICC Raw Data'!Y168=100,"O","L"))</f>
        <v/>
      </c>
      <c r="Z168" s="17" t="str">
        <f>IF('ICC Raw Data'!Z168="","",IF('ICC Raw Data'!Z168=100,"O","L"))</f>
        <v/>
      </c>
      <c r="AA168" s="17" t="str">
        <f>IF('ICC Raw Data'!AA168="","",IF('ICC Raw Data'!AA168=100,"O","L"))</f>
        <v/>
      </c>
      <c r="AB168" s="17" t="str">
        <f>IF('ICC Raw Data'!AB168="","",IF('ICC Raw Data'!AB168=100,"O","L"))</f>
        <v/>
      </c>
      <c r="AC168" s="17" t="str">
        <f>IF('ICC Raw Data'!AC168="","",IF('ICC Raw Data'!AC168=100,"O","L"))</f>
        <v/>
      </c>
      <c r="AD168" s="17" t="str">
        <f>IF('ICC Raw Data'!AD168="","",IF('ICC Raw Data'!AD168=100,"O","L"))</f>
        <v/>
      </c>
      <c r="AE168" s="17" t="str">
        <f>IF('ICC Raw Data'!AE168="","",IF('ICC Raw Data'!AE168=100,"O","L"))</f>
        <v/>
      </c>
      <c r="AF168" s="17" t="str">
        <f>IF('ICC Raw Data'!AF168="","",IF('ICC Raw Data'!AF168=100,"O","L"))</f>
        <v/>
      </c>
      <c r="AG168" s="17" t="str">
        <f>IF('ICC Raw Data'!AG168="","",IF('ICC Raw Data'!AG168=100,"O","L"))</f>
        <v/>
      </c>
      <c r="AH168" s="17" t="str">
        <f>IF('ICC Raw Data'!AH168="","",IF('ICC Raw Data'!AH168=100,"O","L"))</f>
        <v/>
      </c>
    </row>
  </sheetData>
  <conditionalFormatting sqref="D2:D168">
    <cfRule type="cellIs" dxfId="47" priority="6" operator="equal">
      <formula>0</formula>
    </cfRule>
  </conditionalFormatting>
  <conditionalFormatting sqref="E2:E168">
    <cfRule type="cellIs" dxfId="46" priority="1" operator="between">
      <formula>-1</formula>
      <formula>-30</formula>
    </cfRule>
  </conditionalFormatting>
  <conditionalFormatting sqref="G2:G168">
    <cfRule type="cellIs" dxfId="45" priority="3" operator="equal">
      <formula>100</formula>
    </cfRule>
    <cfRule type="cellIs" dxfId="44" priority="4" operator="equal">
      <formula>50</formula>
    </cfRule>
    <cfRule type="cellIs" dxfId="43" priority="5" operator="equal">
      <formula>25</formula>
    </cfRule>
  </conditionalFormatting>
  <conditionalFormatting sqref="H2:AH168">
    <cfRule type="cellIs" dxfId="42" priority="2" operator="equal">
      <formula>25</formula>
    </cfRule>
    <cfRule type="cellIs" dxfId="41" priority="10" operator="equal">
      <formula>100</formula>
    </cfRule>
    <cfRule type="cellIs" dxfId="40" priority="11" operator="equal">
      <formula>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87DB-FF4C-4A7C-BF1E-6BAC313E538D}">
  <dimension ref="A2:N25"/>
  <sheetViews>
    <sheetView tabSelected="1" workbookViewId="0">
      <selection activeCell="C3" sqref="C3"/>
    </sheetView>
  </sheetViews>
  <sheetFormatPr defaultRowHeight="14.4"/>
  <cols>
    <col min="1" max="1" width="8.88671875" style="28"/>
    <col min="2" max="2" width="14.5546875" style="28" bestFit="1" customWidth="1"/>
    <col min="3" max="3" width="9.886718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28" customWidth="1"/>
    <col min="8" max="8" width="10.109375" style="28" hidden="1" customWidth="1"/>
    <col min="9" max="9" width="12.109375" style="28" hidden="1" customWidth="1"/>
    <col min="10" max="12" width="12.109375" style="28" customWidth="1"/>
    <col min="13" max="16384" width="8.88671875" style="28"/>
  </cols>
  <sheetData>
    <row r="2" spans="1:14" ht="15" thickBot="1"/>
    <row r="3" spans="1:14" ht="15" thickBot="1">
      <c r="B3" s="28" t="s">
        <v>198</v>
      </c>
      <c r="C3" s="29"/>
      <c r="D3" s="30"/>
      <c r="E3" s="31" t="s">
        <v>199</v>
      </c>
      <c r="F3" s="32" t="str">
        <f>IF(C3="","",VLOOKUP(C3,Data!A1:AH168,1,FALSE))</f>
        <v/>
      </c>
    </row>
    <row r="4" spans="1:14">
      <c r="E4" s="31" t="s">
        <v>200</v>
      </c>
      <c r="F4" s="32" t="str">
        <f>IF(C3="","",VLOOKUP(C3,Data!A1:AH168,3,FALSE))</f>
        <v/>
      </c>
    </row>
    <row r="5" spans="1:14" ht="15" thickBot="1">
      <c r="B5" s="33"/>
      <c r="C5" s="33"/>
      <c r="D5" s="33"/>
      <c r="M5" s="33"/>
    </row>
    <row r="6" spans="1:14" ht="30.6" customHeight="1" thickBot="1">
      <c r="B6" s="33"/>
      <c r="C6"/>
      <c r="D6" s="63" t="s">
        <v>227</v>
      </c>
      <c r="E6" s="64"/>
      <c r="F6" s="50" t="str">
        <f>IF(C3="","",IF(H6="","",H6))</f>
        <v/>
      </c>
      <c r="G6" s="51" t="str">
        <f>IF(C3="","",IF(I6=100,"Gold Membership",IF(I6=50,"Silver Membership",IF(I6=25,"Bronze Membership","Membership Not Achieved"))))</f>
        <v/>
      </c>
      <c r="H6" s="46" t="str">
        <f>IF(C3="","",VLOOKUP(C3,'ICC Raw Data'!A1:AH168,4,FALSE))</f>
        <v/>
      </c>
      <c r="I6" s="45" t="str">
        <f>IF(C3="","",VLOOKUP(C3,'ICC Raw Data'!A1:AH168,7,FALSE))</f>
        <v/>
      </c>
      <c r="M6" s="33"/>
    </row>
    <row r="7" spans="1:14" ht="54.6" customHeight="1" thickBot="1">
      <c r="A7" s="34"/>
      <c r="C7" s="52" t="s">
        <v>217</v>
      </c>
      <c r="D7" s="65" t="s">
        <v>210</v>
      </c>
      <c r="E7" s="65"/>
      <c r="F7" s="83" t="str">
        <f>IF(C3="","",IF(H7="","NOT RECEIVED",IF(H7="O","ON TIME",IF(H7="L","LATE",""))))</f>
        <v/>
      </c>
      <c r="G7" s="84"/>
      <c r="H7" s="35" t="str">
        <f>IF(C3="","",VLOOKUP(C3,Data!A1:AH168,8,FALSE))</f>
        <v/>
      </c>
      <c r="M7" s="36"/>
      <c r="N7" s="34"/>
    </row>
    <row r="8" spans="1:14" ht="54.6" customHeight="1" thickBot="1">
      <c r="A8" s="34"/>
      <c r="C8" s="54" t="s">
        <v>218</v>
      </c>
      <c r="D8" s="66" t="s">
        <v>209</v>
      </c>
      <c r="E8" s="66"/>
      <c r="F8" s="85" t="str">
        <f>IF(C3="","",IF(H8="","NOT RECEIVED",IF(H8="O","ON TIME",IF(H8="L","LATE",""))))</f>
        <v/>
      </c>
      <c r="G8" s="86"/>
      <c r="H8" s="35" t="str">
        <f>IF(C3="","",VLOOKUP(C3,Data!A1:AH168,9,FALSE))</f>
        <v/>
      </c>
      <c r="N8" s="34"/>
    </row>
    <row r="9" spans="1:14" ht="54.6" customHeight="1" thickBot="1">
      <c r="C9" s="56" t="s">
        <v>219</v>
      </c>
      <c r="D9" s="67" t="s">
        <v>208</v>
      </c>
      <c r="E9" s="67"/>
      <c r="F9" s="87" t="str">
        <f>IF(C3="","",IF(H9="","NOT RECEIVED",IF(H9="O","ON TIME",IF(H9="L","LATE"))))</f>
        <v/>
      </c>
      <c r="G9" s="88"/>
      <c r="H9" s="35" t="str">
        <f>IF(C3="","",VLOOKUP(C3,Data!A1:AH168,10,FALSE))</f>
        <v/>
      </c>
    </row>
    <row r="10" spans="1:14" ht="18.600000000000001" customHeight="1">
      <c r="C10" s="70" t="s">
        <v>220</v>
      </c>
      <c r="D10" s="68" t="s">
        <v>207</v>
      </c>
      <c r="E10" s="68"/>
      <c r="F10" s="89" t="str">
        <f>IF(C3="","",IF(H10="","NOT RECEIVED",IF(H10="S","SILVER",IF(H10="O","ON TIME",IF(H10="L","LATE","")))))</f>
        <v/>
      </c>
      <c r="G10" s="90"/>
      <c r="H10" s="35" t="str">
        <f>IF(C3="","",VLOOKUP(C3,Data!A1:AH168,13,FALSE))</f>
        <v/>
      </c>
    </row>
    <row r="11" spans="1:14" ht="18.600000000000001" customHeight="1">
      <c r="C11" s="71"/>
      <c r="D11" s="69" t="s">
        <v>204</v>
      </c>
      <c r="E11" s="69"/>
      <c r="F11" s="91" t="str">
        <f>IF(C3="","",IF(H11="","NOT RECEIVED",IF(H11="O","ON TIME",IF(H11="L","LATE",""))))</f>
        <v/>
      </c>
      <c r="G11" s="92"/>
      <c r="H11" s="35" t="str">
        <f>IF(C3="","",VLOOKUP(C3,Data!A1:AH168,12,FALSE))</f>
        <v/>
      </c>
    </row>
    <row r="12" spans="1:14" ht="18.600000000000001" customHeight="1" thickBot="1">
      <c r="C12" s="72"/>
      <c r="D12" s="79" t="s">
        <v>203</v>
      </c>
      <c r="E12" s="79"/>
      <c r="F12" s="93" t="str">
        <f>IF(C3="","",IF(H12="","NOT RECEIVED",IF(H12="O","ON TIME",IF(H12="L","LATE",""))))</f>
        <v/>
      </c>
      <c r="G12" s="94"/>
      <c r="H12" s="35" t="str">
        <f>IF(C3="","",VLOOKUP(C3,Data!A1:AH168,11,FALSE))</f>
        <v/>
      </c>
    </row>
    <row r="13" spans="1:14" ht="54.6" customHeight="1" thickBot="1">
      <c r="C13" s="58" t="s">
        <v>221</v>
      </c>
      <c r="D13" s="80" t="s">
        <v>206</v>
      </c>
      <c r="E13" s="80"/>
      <c r="F13" s="95" t="str">
        <f>IF(C3="","",IF(H13="","NOT RECEIVED",IF(H13="O","ON TIME",IF(H13="L","LATE",""))))</f>
        <v/>
      </c>
      <c r="G13" s="96"/>
      <c r="H13" s="35" t="str">
        <f>IF(C3="","",VLOOKUP(C3,Data!A1:AH168,14,FALSE))</f>
        <v/>
      </c>
    </row>
    <row r="14" spans="1:14" ht="54.6" customHeight="1" thickBot="1">
      <c r="C14" s="60" t="s">
        <v>222</v>
      </c>
      <c r="D14" s="81" t="s">
        <v>205</v>
      </c>
      <c r="E14" s="81"/>
      <c r="F14" s="97" t="str">
        <f>IF(C3="","",IF(H14="","NOT RECEIVED",IF(H14="O","ON TIME",IF(H14="L","LATE",""))))</f>
        <v/>
      </c>
      <c r="G14" s="98"/>
      <c r="H14" s="35" t="str">
        <f>IF(C3="","",VLOOKUP(C3,Data!A1:AH168,15,FALSE))</f>
        <v/>
      </c>
    </row>
    <row r="15" spans="1:14">
      <c r="C15" s="73" t="s">
        <v>223</v>
      </c>
      <c r="D15" s="82" t="s">
        <v>204</v>
      </c>
      <c r="E15" s="82"/>
      <c r="F15" s="99" t="str">
        <f>IF(C3="","",IF(H15="","NOT RECEIVED",IF(H15="O","ON TIME",IF(H15="L","LATE",""))))</f>
        <v/>
      </c>
      <c r="G15" s="100"/>
      <c r="H15" s="35" t="str">
        <f>IF(C3="","",VLOOKUP(C3,Data!A1:AH168,17,FALSE))</f>
        <v/>
      </c>
    </row>
    <row r="16" spans="1:14">
      <c r="C16" s="74"/>
      <c r="D16" s="78" t="s">
        <v>203</v>
      </c>
      <c r="E16" s="78"/>
      <c r="F16" s="101" t="str">
        <f>IF(C3="","",IF(H16="","NOT RECEIVED",IF(H16="O","ON TIME",IF(H16="L","LATE",""))))</f>
        <v/>
      </c>
      <c r="G16" s="102"/>
      <c r="H16" s="35" t="str">
        <f>IF(C3="","",VLOOKUP(C3,Data!A1:AH168,16,FALSE))</f>
        <v/>
      </c>
    </row>
    <row r="17" spans="3:8">
      <c r="C17" s="74"/>
      <c r="D17" s="78" t="s">
        <v>202</v>
      </c>
      <c r="E17" s="78"/>
      <c r="F17" s="101" t="str">
        <f>IF(C3="","",IF(H17="","NOT RECEIVED",IF(H17="O","ON TIME",IF(H17="L","LATE",""))))</f>
        <v/>
      </c>
      <c r="G17" s="102"/>
      <c r="H17" s="35" t="str">
        <f>IF(C3="","",VLOOKUP(C3,Data!A1:AH168,18,FALSE))</f>
        <v/>
      </c>
    </row>
    <row r="18" spans="3:8">
      <c r="C18" s="74"/>
      <c r="D18" s="76" t="s">
        <v>201</v>
      </c>
      <c r="E18" s="76"/>
      <c r="F18" s="101" t="str">
        <f>IF(C3="","",IF(H18="","NOT RECEIVED",IF(H18="O","ON TIME",IF(H18="L","LATE",""))))</f>
        <v/>
      </c>
      <c r="G18" s="102"/>
      <c r="H18" s="35" t="str">
        <f>IF(C3="","",VLOOKUP(C3,Data!A1:AH168,19,FALSE))</f>
        <v/>
      </c>
    </row>
    <row r="19" spans="3:8">
      <c r="C19" s="74"/>
      <c r="D19" s="76" t="s">
        <v>211</v>
      </c>
      <c r="E19" s="76"/>
      <c r="F19" s="101" t="str">
        <f>IF(C3="","",IF(H19="","NOT RECEIVED",IF(H19="O","ON TIME",IF(H19="L","LATE",""))))</f>
        <v/>
      </c>
      <c r="G19" s="102"/>
      <c r="H19" s="35" t="str">
        <f>IF(C3="","",VLOOKUP(C3,Data!A1:AH168,20,FALSE))</f>
        <v/>
      </c>
    </row>
    <row r="20" spans="3:8">
      <c r="C20" s="74"/>
      <c r="D20" s="76" t="s">
        <v>212</v>
      </c>
      <c r="E20" s="76"/>
      <c r="F20" s="101" t="str">
        <f>IF(C3="","",IF(H20="","NOT RECEIVED",IF(H20="O","ON TIME",IF(H20="L","LATE",""))))</f>
        <v/>
      </c>
      <c r="G20" s="102"/>
      <c r="H20" s="35" t="str">
        <f>IF(C3="","",VLOOKUP(C3,Data!A1:AH168,21,FALSE))</f>
        <v/>
      </c>
    </row>
    <row r="21" spans="3:8">
      <c r="C21" s="74"/>
      <c r="D21" s="76" t="s">
        <v>213</v>
      </c>
      <c r="E21" s="76"/>
      <c r="F21" s="101" t="str">
        <f>IF(C3="","",IF(H21="","NOT RECEIVED",IF(H21="O","ON TIME",IF(H21="L","LATE",""))))</f>
        <v/>
      </c>
      <c r="G21" s="102"/>
      <c r="H21" s="35" t="str">
        <f>IF(C3="","",VLOOKUP(C3,Data!A1:AH168,22,FALSE))</f>
        <v/>
      </c>
    </row>
    <row r="22" spans="3:8">
      <c r="C22" s="74"/>
      <c r="D22" s="76" t="s">
        <v>214</v>
      </c>
      <c r="E22" s="76"/>
      <c r="F22" s="101" t="str">
        <f>IF(C3="","",IF(H22="","NOT RECEIVED",IF(H22="O","ON TIME",IF(H22="L","LATE",""))))</f>
        <v/>
      </c>
      <c r="G22" s="102"/>
      <c r="H22" s="35" t="str">
        <f>IF(C3="","",VLOOKUP(C3,Data!A1:AH168,24,FALSE))</f>
        <v/>
      </c>
    </row>
    <row r="23" spans="3:8">
      <c r="C23" s="74"/>
      <c r="D23" s="76" t="s">
        <v>215</v>
      </c>
      <c r="E23" s="76"/>
      <c r="F23" s="101" t="str">
        <f>IF(C3="","",IF(H23="","NOT RECEIVED",IF(H23="O","ON TIME",IF(H23="L","LATE",""))))</f>
        <v/>
      </c>
      <c r="G23" s="102"/>
      <c r="H23" s="35" t="str">
        <f>IF(C3="","",VLOOKUP(C3,Data!A1:AH168,23,FALSE))</f>
        <v/>
      </c>
    </row>
    <row r="24" spans="3:8" ht="15" thickBot="1">
      <c r="C24" s="75"/>
      <c r="D24" s="77" t="s">
        <v>216</v>
      </c>
      <c r="E24" s="77"/>
      <c r="F24" s="103" t="str">
        <f>IF(C3="","",IF(H24="","NOT RECEIVED",IF(H24="O","ON TIME",IF(H24="L","LATE",""))))</f>
        <v/>
      </c>
      <c r="G24" s="104"/>
      <c r="H24" s="35" t="str">
        <f>IF(C3="","",VLOOKUP(C3,Data!A1:AH168,25,FALSE))</f>
        <v/>
      </c>
    </row>
    <row r="25" spans="3:8" ht="54.6" customHeight="1">
      <c r="H25" s="28" t="str">
        <f>IF(C3="","",VLOOKUP(C3,Data!A1:AH168,4,FALSE))</f>
        <v/>
      </c>
    </row>
  </sheetData>
  <sheetProtection algorithmName="SHA-512" hashValue="c6skMlktUxxJqYKf70HpiGdDk0kNG8D80vJ+zM2S49K9ZKtzh18DheJbUKlOXvMelMl4HJEKK5MporHtyJkhEw==" saltValue="apbuTjoYOTIWbKFrm2YGnQ==" spinCount="100000" sheet="1" objects="1" scenarios="1"/>
  <mergeCells count="39">
    <mergeCell ref="F22:G22"/>
    <mergeCell ref="F23:G23"/>
    <mergeCell ref="F24:G24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F11:G11"/>
    <mergeCell ref="D11:E11"/>
    <mergeCell ref="C10:C12"/>
    <mergeCell ref="C15:C24"/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conditionalFormatting sqref="F6">
    <cfRule type="cellIs" dxfId="39" priority="7" operator="equal">
      <formula>""</formula>
    </cfRule>
    <cfRule type="cellIs" dxfId="38" priority="8" operator="equal">
      <formula>0</formula>
    </cfRule>
  </conditionalFormatting>
  <conditionalFormatting sqref="F7:F24">
    <cfRule type="cellIs" dxfId="37" priority="27" operator="equal">
      <formula>"NOT RECEIVED"</formula>
    </cfRule>
    <cfRule type="cellIs" dxfId="36" priority="28" operator="equal">
      <formula>"LATE"</formula>
    </cfRule>
    <cfRule type="cellIs" dxfId="35" priority="29" operator="equal">
      <formula>"ON TIME"</formula>
    </cfRule>
  </conditionalFormatting>
  <conditionalFormatting sqref="F10">
    <cfRule type="cellIs" dxfId="34" priority="12" operator="equal">
      <formula>"SILVER"</formula>
    </cfRule>
  </conditionalFormatting>
  <conditionalFormatting sqref="G6:H6">
    <cfRule type="cellIs" dxfId="33" priority="1" operator="equal">
      <formula>"Gold Membership"</formula>
    </cfRule>
    <cfRule type="cellIs" dxfId="32" priority="2" operator="equal">
      <formula>"Silver Membership"</formula>
    </cfRule>
    <cfRule type="cellIs" dxfId="31" priority="3" operator="equal">
      <formula>"Bronze Membership"</formula>
    </cfRule>
  </conditionalFormatting>
  <conditionalFormatting sqref="H11">
    <cfRule type="cellIs" dxfId="30" priority="66" operator="equal">
      <formula>2</formula>
    </cfRule>
  </conditionalFormatting>
  <conditionalFormatting sqref="H16">
    <cfRule type="cellIs" dxfId="29" priority="71" operator="equal">
      <formula>"NO"</formula>
    </cfRule>
    <cfRule type="cellIs" dxfId="28" priority="72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4CCCC5-9DB8-461B-8C40-3DF148C97EA9}">
          <x14:formula1>
            <xm:f>Numbers!$A$2:$A$168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39E0-A44B-46C6-93E7-22002277D0BF}">
  <dimension ref="B2:AO25"/>
  <sheetViews>
    <sheetView workbookViewId="0">
      <selection activeCell="C3" sqref="C3"/>
    </sheetView>
  </sheetViews>
  <sheetFormatPr defaultRowHeight="14.4"/>
  <cols>
    <col min="1" max="1" width="8.88671875" style="28"/>
    <col min="2" max="2" width="14.33203125" style="28" bestFit="1" customWidth="1"/>
    <col min="3" max="3" width="9.886718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47" customWidth="1"/>
    <col min="8" max="9" width="12.109375" style="28" hidden="1" customWidth="1"/>
    <col min="10" max="10" width="2.109375" style="28" customWidth="1"/>
    <col min="11" max="11" width="9.88671875" style="28" customWidth="1"/>
    <col min="12" max="12" width="22.5546875" style="28" customWidth="1"/>
    <col min="13" max="13" width="12.33203125" style="28" customWidth="1"/>
    <col min="14" max="14" width="8.33203125" style="28" customWidth="1"/>
    <col min="15" max="15" width="13.6640625" style="28" customWidth="1"/>
    <col min="16" max="17" width="12.109375" style="28" hidden="1" customWidth="1"/>
    <col min="18" max="18" width="2.109375" style="28" customWidth="1"/>
    <col min="19" max="19" width="9.88671875" style="28" customWidth="1"/>
    <col min="20" max="20" width="22.5546875" style="28" customWidth="1"/>
    <col min="21" max="21" width="12.33203125" style="28" customWidth="1"/>
    <col min="22" max="22" width="8.33203125" style="28" customWidth="1"/>
    <col min="23" max="23" width="13.6640625" style="28" customWidth="1"/>
    <col min="24" max="25" width="12.109375" style="28" hidden="1" customWidth="1"/>
    <col min="26" max="26" width="2.109375" style="28" customWidth="1"/>
    <col min="27" max="27" width="9.88671875" style="28" customWidth="1"/>
    <col min="28" max="28" width="22.5546875" style="28" customWidth="1"/>
    <col min="29" max="29" width="12.33203125" style="28" customWidth="1"/>
    <col min="30" max="30" width="8.33203125" style="28" customWidth="1"/>
    <col min="31" max="31" width="13.6640625" style="28" customWidth="1"/>
    <col min="32" max="33" width="12.109375" style="28" hidden="1" customWidth="1"/>
    <col min="34" max="34" width="2.109375" style="28" customWidth="1"/>
    <col min="35" max="35" width="9.88671875" style="28" customWidth="1"/>
    <col min="36" max="36" width="22.5546875" style="28" customWidth="1"/>
    <col min="37" max="37" width="12.33203125" style="28" customWidth="1"/>
    <col min="38" max="38" width="8.33203125" style="28" customWidth="1"/>
    <col min="39" max="39" width="13.5546875" style="28" customWidth="1"/>
    <col min="40" max="41" width="12.109375" style="28" hidden="1" customWidth="1"/>
    <col min="42" max="16384" width="8.88671875" style="28"/>
  </cols>
  <sheetData>
    <row r="2" spans="2:41" ht="15" thickBot="1"/>
    <row r="3" spans="2:41" ht="15" thickBot="1">
      <c r="B3" s="28" t="s">
        <v>225</v>
      </c>
      <c r="C3" s="37"/>
    </row>
    <row r="5" spans="2:41" ht="15" thickBot="1">
      <c r="D5" s="38" t="s">
        <v>224</v>
      </c>
      <c r="E5" s="30" t="str">
        <f>IFERROR(IF($C$3="","",VLOOKUP(F5,Numbers!$H$1:$I$168,2,FALSE)),"")</f>
        <v/>
      </c>
      <c r="F5" s="39" t="str">
        <f>IF($C$3="","",CONCATENATE($C$3,"-1"))</f>
        <v/>
      </c>
      <c r="G5" s="48"/>
      <c r="H5" s="39"/>
      <c r="I5" s="39"/>
      <c r="L5" s="38" t="s">
        <v>224</v>
      </c>
      <c r="M5" s="30" t="str">
        <f>IFERROR(IF($C$3="","",VLOOKUP(N5,Numbers!$H$1:$I$168,2,FALSE)),"")</f>
        <v/>
      </c>
      <c r="N5" s="39" t="str">
        <f>IF($C$3="","",CONCATENATE($C$3,"-2"))</f>
        <v/>
      </c>
      <c r="O5" s="39"/>
      <c r="P5" s="39"/>
      <c r="Q5" s="39"/>
      <c r="T5" s="38" t="s">
        <v>224</v>
      </c>
      <c r="U5" s="30" t="str">
        <f>IFERROR(IF($C$3="","",VLOOKUP(V5,Numbers!$H$1:$I$168,2,FALSE)),"")</f>
        <v/>
      </c>
      <c r="V5" s="39" t="str">
        <f>IF($C$3="","",CONCATENATE($C$3,"-3"))</f>
        <v/>
      </c>
      <c r="W5" s="39"/>
      <c r="X5" s="39"/>
      <c r="Y5" s="39"/>
      <c r="AB5" s="38" t="s">
        <v>224</v>
      </c>
      <c r="AC5" s="30" t="str">
        <f>IFERROR(IF($C$3="","",VLOOKUP(AD5,Numbers!$H$1:$I$168,2,FALSE)),"")</f>
        <v/>
      </c>
      <c r="AD5" s="39" t="str">
        <f>IF($C$3="","",CONCATENATE($C$3,"-4"))</f>
        <v/>
      </c>
      <c r="AE5" s="39"/>
      <c r="AF5" s="39"/>
      <c r="AG5" s="39"/>
      <c r="AJ5" s="38" t="s">
        <v>224</v>
      </c>
      <c r="AK5" s="30" t="str">
        <f>IFERROR(IF($C$3="","",VLOOKUP(AL5,Numbers!$H$1:$I$168,2,FALSE)),"")</f>
        <v/>
      </c>
      <c r="AL5" s="39" t="str">
        <f>IF($C$3="","",CONCATENATE($C$3,"-5"))</f>
        <v/>
      </c>
      <c r="AM5" s="39"/>
      <c r="AN5" s="39"/>
      <c r="AO5" s="39"/>
    </row>
    <row r="6" spans="2:41" ht="30.6" customHeight="1" thickBot="1">
      <c r="D6" s="63" t="s">
        <v>227</v>
      </c>
      <c r="E6" s="64"/>
      <c r="F6" s="50" t="str">
        <f>IF(C3="","",IF(H6="","",H6))</f>
        <v/>
      </c>
      <c r="G6" s="51" t="str">
        <f>IF(E5="","",IF(I6=100,"Gold Membership",IF(I6=50,"Silver Membership",IF(I6=25,"Bronze Membership","Membership Not Achieved"))))</f>
        <v/>
      </c>
      <c r="H6" s="39" t="str">
        <f>IF(E5="","",VLOOKUP(E5,'ICC Raw Data'!A1:AH168,4,FALSE))</f>
        <v/>
      </c>
      <c r="I6" s="45" t="str">
        <f>IF(E5="","",VLOOKUP(E5,'ICC Raw Data'!A1:AH168,7,FALSE))</f>
        <v/>
      </c>
      <c r="L6" s="63" t="s">
        <v>227</v>
      </c>
      <c r="M6" s="64"/>
      <c r="N6" s="50" t="str">
        <f>IF(C3="","",IF(P6="","",P6))</f>
        <v/>
      </c>
      <c r="O6" s="51" t="str">
        <f>IF(M5="","",IF(Q6=100,"Gold Membership",IF(Q6=50,"Silver Membership",IF(Q6=25,"Bronze Membership","Membership Not Achieved"))))</f>
        <v/>
      </c>
      <c r="P6" s="39" t="str">
        <f>IF(M5="","",VLOOKUP(M5,'ICC Raw Data'!A1:AH168,4,FALSE))</f>
        <v/>
      </c>
      <c r="Q6" s="45" t="str">
        <f>IF(M5="","",VLOOKUP(M5,'ICC Raw Data'!A1:AH168,7,FALSE))</f>
        <v/>
      </c>
      <c r="T6" s="63" t="s">
        <v>227</v>
      </c>
      <c r="U6" s="64"/>
      <c r="V6" s="50" t="str">
        <f>IF(C3="","",IF(X6="","",X6))</f>
        <v/>
      </c>
      <c r="W6" s="51" t="str">
        <f>IF(U5="","",IF(Y6=100,"Gold Membership",IF(Y6=50,"Silver Membership",IF(Y6=25,"Bronze Membership","Membership Not Achieved"))))</f>
        <v/>
      </c>
      <c r="X6" s="39" t="str">
        <f>IF(U5="","",VLOOKUP(U5,'ICC Raw Data'!A1:AH168,4,FALSE))</f>
        <v/>
      </c>
      <c r="Y6" s="45" t="str">
        <f>IF(U5="","",VLOOKUP(U5,'ICC Raw Data'!A1:AH168,7,FALSE))</f>
        <v/>
      </c>
      <c r="AB6" s="63" t="s">
        <v>227</v>
      </c>
      <c r="AC6" s="64"/>
      <c r="AD6" s="50" t="str">
        <f>IF(C3="","",IF(AF6="","",AF6))</f>
        <v/>
      </c>
      <c r="AE6" s="51" t="str">
        <f>IF(AC5="","",IF(AG6=100,"Gold Membership",IF(AG6=50,"Silver Membership",IF(AG6=25,"Bronze Membership","Membership Not Achieved"))))</f>
        <v/>
      </c>
      <c r="AF6" s="39" t="str">
        <f>IF(AC5="","",VLOOKUP(AC5,'ICC Raw Data'!A1:AH168,4,FALSE))</f>
        <v/>
      </c>
      <c r="AG6" s="45" t="str">
        <f>IF(AC5="","",VLOOKUP(AC5,'ICC Raw Data'!A1:AH168,7,FALSE))</f>
        <v/>
      </c>
      <c r="AJ6" s="63" t="s">
        <v>227</v>
      </c>
      <c r="AK6" s="64"/>
      <c r="AL6" s="50" t="str">
        <f>IF(C3="","",IF(AN6="","",AN6))</f>
        <v/>
      </c>
      <c r="AM6" s="51" t="str">
        <f>IF(AK5="","",IF(AO6=100,"Gold Membership",IF(AO6=50,"Silver Membership",IF(AO6=25,"Bronze Membership","Membership Not Achieved"))))</f>
        <v/>
      </c>
      <c r="AN6" s="39" t="str">
        <f>IF(AK5="","",VLOOKUP(AK5,'ICC Raw Data'!A1:AH168,4,FALSE))</f>
        <v/>
      </c>
      <c r="AO6" s="45" t="str">
        <f>IF(AK5="","",VLOOKUP(AK5,'ICC Raw Data'!A1:AH168,7,FALSE))</f>
        <v/>
      </c>
    </row>
    <row r="7" spans="2:41" ht="54.6" customHeight="1" thickBot="1">
      <c r="C7" s="53" t="s">
        <v>217</v>
      </c>
      <c r="D7" s="105" t="s">
        <v>210</v>
      </c>
      <c r="E7" s="105"/>
      <c r="F7" s="112" t="str">
        <f t="shared" ref="F7:F24" si="0">IF($C$3="","",IF(H7="","NOT RECEIVED",IF(H7="O","ON TIME",IF(H7="L","LATE",""))))</f>
        <v/>
      </c>
      <c r="G7" s="113"/>
      <c r="H7" s="36" t="str">
        <f>IF($E$5="","",VLOOKUP($E$5,Data!$A$1:$AH$168,8,FALSE))</f>
        <v/>
      </c>
      <c r="I7" s="36"/>
      <c r="K7" s="52" t="s">
        <v>217</v>
      </c>
      <c r="L7" s="65" t="s">
        <v>210</v>
      </c>
      <c r="M7" s="65"/>
      <c r="N7" s="83" t="str">
        <f t="shared" ref="N7:N24" si="1">IF($C$3="","",IF(P7="","NOT RECEIVED",IF(P7="O","ON TIME",IF(P7="L","LATE",""))))</f>
        <v/>
      </c>
      <c r="O7" s="84"/>
      <c r="P7" s="36" t="str">
        <f>IF(M5="","",VLOOKUP(M5,Data!$A$1:$AH$168,8,FALSE))</f>
        <v/>
      </c>
      <c r="Q7" s="36"/>
      <c r="S7" s="52" t="s">
        <v>217</v>
      </c>
      <c r="T7" s="65" t="s">
        <v>210</v>
      </c>
      <c r="U7" s="65"/>
      <c r="V7" s="83" t="str">
        <f t="shared" ref="V7:V24" si="2">IF($C$3="","",IF(X7="","NOT RECEIVED",IF(X7="O","ON TIME",IF(X7="L","LATE",""))))</f>
        <v/>
      </c>
      <c r="W7" s="84"/>
      <c r="X7" s="36" t="str">
        <f>IF(U5="","",VLOOKUP(U5,Data!$A$1:$AH$168,8,FALSE))</f>
        <v/>
      </c>
      <c r="Y7" s="36"/>
      <c r="AA7" s="52" t="s">
        <v>217</v>
      </c>
      <c r="AB7" s="65" t="s">
        <v>210</v>
      </c>
      <c r="AC7" s="65"/>
      <c r="AD7" s="83" t="str">
        <f t="shared" ref="AD7:AD24" si="3">IF($C$3="","",IF(AF7="","NOT RECEIVED",IF(AF7="O","ON TIME",IF(AF7="L","LATE",""))))</f>
        <v/>
      </c>
      <c r="AE7" s="84"/>
      <c r="AF7" s="36" t="str">
        <f>IF(AC5="","",VLOOKUP(AC5,Data!$A$1:$AH$168,8,FALSE))</f>
        <v/>
      </c>
      <c r="AG7" s="36"/>
      <c r="AI7" s="52" t="s">
        <v>217</v>
      </c>
      <c r="AJ7" s="65" t="s">
        <v>210</v>
      </c>
      <c r="AK7" s="65"/>
      <c r="AL7" s="83" t="str">
        <f t="shared" ref="AL7:AL24" si="4">IF($C$3="","",IF(AN7="","NOT RECEIVED",IF(AN7="O","ON TIME",IF(AN7="L","LATE",""))))</f>
        <v/>
      </c>
      <c r="AM7" s="84"/>
      <c r="AN7" s="36" t="str">
        <f>IF(AK5="","",VLOOKUP(AK5,Data!$A$1:$AH$168,8,FALSE))</f>
        <v/>
      </c>
      <c r="AO7" s="36"/>
    </row>
    <row r="8" spans="2:41" ht="54.6" customHeight="1" thickBot="1">
      <c r="C8" s="55" t="s">
        <v>218</v>
      </c>
      <c r="D8" s="106" t="s">
        <v>209</v>
      </c>
      <c r="E8" s="106"/>
      <c r="F8" s="114" t="str">
        <f t="shared" si="0"/>
        <v/>
      </c>
      <c r="G8" s="115"/>
      <c r="H8" s="36" t="str">
        <f>IF(E5="","",VLOOKUP(E5,Data!$A$1:$AH$168,9,FALSE))</f>
        <v/>
      </c>
      <c r="I8" s="36"/>
      <c r="K8" s="54" t="s">
        <v>218</v>
      </c>
      <c r="L8" s="66" t="s">
        <v>209</v>
      </c>
      <c r="M8" s="66"/>
      <c r="N8" s="85" t="str">
        <f t="shared" si="1"/>
        <v/>
      </c>
      <c r="O8" s="86"/>
      <c r="P8" s="36" t="str">
        <f>IF(M5="","",VLOOKUP(M5,Data!$A$1:$AH$168,9,FALSE))</f>
        <v/>
      </c>
      <c r="Q8" s="36"/>
      <c r="S8" s="54" t="s">
        <v>218</v>
      </c>
      <c r="T8" s="66" t="s">
        <v>209</v>
      </c>
      <c r="U8" s="66"/>
      <c r="V8" s="85" t="str">
        <f t="shared" si="2"/>
        <v/>
      </c>
      <c r="W8" s="86"/>
      <c r="X8" s="36" t="str">
        <f>IF(U5="","",VLOOKUP(U5,Data!$A$1:$AH$168,9,FALSE))</f>
        <v/>
      </c>
      <c r="Y8" s="36"/>
      <c r="AA8" s="54" t="s">
        <v>218</v>
      </c>
      <c r="AB8" s="66" t="s">
        <v>209</v>
      </c>
      <c r="AC8" s="66"/>
      <c r="AD8" s="85" t="str">
        <f t="shared" si="3"/>
        <v/>
      </c>
      <c r="AE8" s="86"/>
      <c r="AF8" s="36" t="str">
        <f>IF(AC5="","",VLOOKUP(AC5,Data!$A$1:$AH$168,9,FALSE))</f>
        <v/>
      </c>
      <c r="AG8" s="36"/>
      <c r="AI8" s="54" t="s">
        <v>218</v>
      </c>
      <c r="AJ8" s="66" t="s">
        <v>209</v>
      </c>
      <c r="AK8" s="66"/>
      <c r="AL8" s="85" t="str">
        <f t="shared" si="4"/>
        <v/>
      </c>
      <c r="AM8" s="86"/>
      <c r="AN8" s="36" t="str">
        <f>IF(AK5="","",VLOOKUP(AK5,Data!$A$1:$AH$168,9,FALSE))</f>
        <v/>
      </c>
      <c r="AO8" s="36"/>
    </row>
    <row r="9" spans="2:41" ht="54.6" customHeight="1" thickBot="1">
      <c r="C9" s="57" t="s">
        <v>219</v>
      </c>
      <c r="D9" s="107" t="s">
        <v>208</v>
      </c>
      <c r="E9" s="107"/>
      <c r="F9" s="116" t="str">
        <f t="shared" si="0"/>
        <v/>
      </c>
      <c r="G9" s="117"/>
      <c r="H9" s="36" t="str">
        <f>IF(E5="","",VLOOKUP(E5,Data!$A$1:$AH$168,10,FALSE))</f>
        <v/>
      </c>
      <c r="I9" s="36"/>
      <c r="K9" s="56" t="s">
        <v>219</v>
      </c>
      <c r="L9" s="67" t="s">
        <v>208</v>
      </c>
      <c r="M9" s="67"/>
      <c r="N9" s="87" t="str">
        <f t="shared" si="1"/>
        <v/>
      </c>
      <c r="O9" s="88"/>
      <c r="P9" s="36" t="str">
        <f>IF(M5="","",VLOOKUP(M5,Data!$A$1:$AH$168,10,FALSE))</f>
        <v/>
      </c>
      <c r="Q9" s="36"/>
      <c r="S9" s="56" t="s">
        <v>219</v>
      </c>
      <c r="T9" s="67" t="s">
        <v>208</v>
      </c>
      <c r="U9" s="67"/>
      <c r="V9" s="87" t="str">
        <f t="shared" si="2"/>
        <v/>
      </c>
      <c r="W9" s="88"/>
      <c r="X9" s="36" t="str">
        <f>IF(U5="","",VLOOKUP(U5,Data!$A$1:$AH$168,10,FALSE))</f>
        <v/>
      </c>
      <c r="Y9" s="36"/>
      <c r="AA9" s="56" t="s">
        <v>219</v>
      </c>
      <c r="AB9" s="67" t="s">
        <v>208</v>
      </c>
      <c r="AC9" s="67"/>
      <c r="AD9" s="87" t="str">
        <f t="shared" si="3"/>
        <v/>
      </c>
      <c r="AE9" s="88"/>
      <c r="AF9" s="36" t="str">
        <f>IF(AC5="","",VLOOKUP(AC5,Data!$A$1:$AH$168,10,FALSE))</f>
        <v/>
      </c>
      <c r="AG9" s="36"/>
      <c r="AI9" s="56" t="s">
        <v>219</v>
      </c>
      <c r="AJ9" s="67" t="s">
        <v>208</v>
      </c>
      <c r="AK9" s="67"/>
      <c r="AL9" s="87" t="str">
        <f t="shared" si="4"/>
        <v/>
      </c>
      <c r="AM9" s="88"/>
      <c r="AN9" s="36" t="str">
        <f>IF(AK5="","",VLOOKUP(AK5,Data!$A$1:$AH$168,10,FALSE))</f>
        <v/>
      </c>
      <c r="AO9" s="36"/>
    </row>
    <row r="10" spans="2:41" ht="18.600000000000001" customHeight="1">
      <c r="C10" s="70" t="s">
        <v>220</v>
      </c>
      <c r="D10" s="68" t="s">
        <v>207</v>
      </c>
      <c r="E10" s="68"/>
      <c r="F10" s="89" t="str">
        <f t="shared" si="0"/>
        <v/>
      </c>
      <c r="G10" s="90"/>
      <c r="H10" s="36" t="str">
        <f>IF(E5="","",VLOOKUP(E5,Data!$A$1:$AH$168,13,FALSE))</f>
        <v/>
      </c>
      <c r="I10" s="36"/>
      <c r="K10" s="70" t="s">
        <v>220</v>
      </c>
      <c r="L10" s="68" t="s">
        <v>207</v>
      </c>
      <c r="M10" s="68"/>
      <c r="N10" s="89" t="str">
        <f t="shared" si="1"/>
        <v/>
      </c>
      <c r="O10" s="90"/>
      <c r="P10" s="36" t="str">
        <f>IF(M5="","",VLOOKUP(M5,Data!$A$1:$AH$168,13,FALSE))</f>
        <v/>
      </c>
      <c r="Q10" s="36"/>
      <c r="S10" s="70" t="s">
        <v>220</v>
      </c>
      <c r="T10" s="68" t="s">
        <v>207</v>
      </c>
      <c r="U10" s="68"/>
      <c r="V10" s="89" t="str">
        <f t="shared" si="2"/>
        <v/>
      </c>
      <c r="W10" s="90"/>
      <c r="X10" s="36" t="str">
        <f>IF(U5="","",VLOOKUP(U5,Data!$A$1:$AH$168,13,FALSE))</f>
        <v/>
      </c>
      <c r="Y10" s="36"/>
      <c r="AA10" s="70" t="s">
        <v>220</v>
      </c>
      <c r="AB10" s="68" t="s">
        <v>207</v>
      </c>
      <c r="AC10" s="68"/>
      <c r="AD10" s="89" t="str">
        <f t="shared" si="3"/>
        <v/>
      </c>
      <c r="AE10" s="90"/>
      <c r="AF10" s="36" t="str">
        <f>IF(AC5="","",VLOOKUP(AC5,Data!$A$1:$AH$168,13,FALSE))</f>
        <v/>
      </c>
      <c r="AG10" s="36"/>
      <c r="AI10" s="70" t="s">
        <v>220</v>
      </c>
      <c r="AJ10" s="68" t="s">
        <v>207</v>
      </c>
      <c r="AK10" s="68"/>
      <c r="AL10" s="89" t="str">
        <f t="shared" si="4"/>
        <v/>
      </c>
      <c r="AM10" s="90"/>
      <c r="AN10" s="36" t="str">
        <f>IF(AK5="","",VLOOKUP(AK5,Data!$A$1:$AH$168,13,FALSE))</f>
        <v/>
      </c>
      <c r="AO10" s="36"/>
    </row>
    <row r="11" spans="2:41" ht="18.600000000000001" customHeight="1">
      <c r="C11" s="71"/>
      <c r="D11" s="69" t="s">
        <v>204</v>
      </c>
      <c r="E11" s="69"/>
      <c r="F11" s="91" t="str">
        <f t="shared" si="0"/>
        <v/>
      </c>
      <c r="G11" s="92"/>
      <c r="H11" s="36" t="str">
        <f>IF(E5="","",VLOOKUP(E5,Data!$A$1:$AH$168,12,FALSE))</f>
        <v/>
      </c>
      <c r="I11" s="36"/>
      <c r="K11" s="71"/>
      <c r="L11" s="69" t="s">
        <v>204</v>
      </c>
      <c r="M11" s="69"/>
      <c r="N11" s="91" t="str">
        <f t="shared" si="1"/>
        <v/>
      </c>
      <c r="O11" s="92"/>
      <c r="P11" s="36" t="str">
        <f>IF(M5="","",VLOOKUP(M5,Data!$A$1:$AH$168,12,FALSE))</f>
        <v/>
      </c>
      <c r="Q11" s="36"/>
      <c r="S11" s="71"/>
      <c r="T11" s="69" t="s">
        <v>204</v>
      </c>
      <c r="U11" s="69"/>
      <c r="V11" s="91" t="str">
        <f t="shared" si="2"/>
        <v/>
      </c>
      <c r="W11" s="92"/>
      <c r="X11" s="36" t="str">
        <f>IF(U5="","",VLOOKUP(U5,Data!$A$1:$AH$168,12,FALSE))</f>
        <v/>
      </c>
      <c r="Y11" s="36"/>
      <c r="AA11" s="71"/>
      <c r="AB11" s="69" t="s">
        <v>204</v>
      </c>
      <c r="AC11" s="69"/>
      <c r="AD11" s="91" t="str">
        <f t="shared" si="3"/>
        <v/>
      </c>
      <c r="AE11" s="92"/>
      <c r="AF11" s="36" t="str">
        <f>IF(AC5="","",VLOOKUP(AC5,Data!$A$1:$AH$168,12,FALSE))</f>
        <v/>
      </c>
      <c r="AG11" s="36"/>
      <c r="AI11" s="71"/>
      <c r="AJ11" s="69" t="s">
        <v>204</v>
      </c>
      <c r="AK11" s="69"/>
      <c r="AL11" s="91" t="str">
        <f t="shared" si="4"/>
        <v/>
      </c>
      <c r="AM11" s="92"/>
      <c r="AN11" s="36" t="str">
        <f>IF(AK5="","",VLOOKUP(AK5,Data!$A$1:$AH$168,12,FALSE))</f>
        <v/>
      </c>
      <c r="AO11" s="36"/>
    </row>
    <row r="12" spans="2:41" ht="18.600000000000001" customHeight="1" thickBot="1">
      <c r="C12" s="108"/>
      <c r="D12" s="109" t="s">
        <v>203</v>
      </c>
      <c r="E12" s="109"/>
      <c r="F12" s="118" t="str">
        <f t="shared" si="0"/>
        <v/>
      </c>
      <c r="G12" s="119"/>
      <c r="H12" s="36" t="str">
        <f>IF(E5="","",VLOOKUP(E5,Data!$A$1:$AH$168,11,FALSE))</f>
        <v/>
      </c>
      <c r="I12" s="36"/>
      <c r="K12" s="72"/>
      <c r="L12" s="79" t="s">
        <v>203</v>
      </c>
      <c r="M12" s="79"/>
      <c r="N12" s="93" t="str">
        <f t="shared" si="1"/>
        <v/>
      </c>
      <c r="O12" s="94"/>
      <c r="P12" s="36" t="str">
        <f>IF(M5="","",VLOOKUP(M5,Data!$A$1:$AH$168,11,FALSE))</f>
        <v/>
      </c>
      <c r="Q12" s="36"/>
      <c r="S12" s="72"/>
      <c r="T12" s="79" t="s">
        <v>203</v>
      </c>
      <c r="U12" s="79"/>
      <c r="V12" s="93" t="str">
        <f t="shared" si="2"/>
        <v/>
      </c>
      <c r="W12" s="94"/>
      <c r="X12" s="36" t="str">
        <f>IF(U5="","",VLOOKUP(U5,Data!$A$1:$AH$168,11,FALSE))</f>
        <v/>
      </c>
      <c r="Y12" s="36"/>
      <c r="AA12" s="72"/>
      <c r="AB12" s="79" t="s">
        <v>203</v>
      </c>
      <c r="AC12" s="79"/>
      <c r="AD12" s="93" t="str">
        <f t="shared" si="3"/>
        <v/>
      </c>
      <c r="AE12" s="94"/>
      <c r="AF12" s="36" t="str">
        <f>IF(AC5="","",VLOOKUP(AC5,Data!$A$1:$AH$168,11,FALSE))</f>
        <v/>
      </c>
      <c r="AG12" s="36"/>
      <c r="AI12" s="72"/>
      <c r="AJ12" s="79" t="s">
        <v>203</v>
      </c>
      <c r="AK12" s="79"/>
      <c r="AL12" s="93" t="str">
        <f t="shared" si="4"/>
        <v/>
      </c>
      <c r="AM12" s="94"/>
      <c r="AN12" s="36" t="str">
        <f>IF(AK5="","",VLOOKUP(AK5,Data!$A$1:$AH$168,11,FALSE))</f>
        <v/>
      </c>
      <c r="AO12" s="36"/>
    </row>
    <row r="13" spans="2:41" ht="54.6" customHeight="1" thickBot="1">
      <c r="C13" s="59" t="s">
        <v>221</v>
      </c>
      <c r="D13" s="110" t="s">
        <v>206</v>
      </c>
      <c r="E13" s="110"/>
      <c r="F13" s="120" t="str">
        <f t="shared" si="0"/>
        <v/>
      </c>
      <c r="G13" s="121"/>
      <c r="H13" s="36" t="str">
        <f>IF(E5="","",VLOOKUP(E5,Data!$A$1:$AH$168,14,FALSE))</f>
        <v/>
      </c>
      <c r="I13" s="36"/>
      <c r="K13" s="58" t="s">
        <v>221</v>
      </c>
      <c r="L13" s="80" t="s">
        <v>206</v>
      </c>
      <c r="M13" s="80"/>
      <c r="N13" s="95" t="str">
        <f t="shared" si="1"/>
        <v/>
      </c>
      <c r="O13" s="96"/>
      <c r="P13" s="36" t="str">
        <f>IF(M5="","",VLOOKUP(M5,Data!$A$1:$AH$168,14,FALSE))</f>
        <v/>
      </c>
      <c r="Q13" s="36"/>
      <c r="S13" s="58" t="s">
        <v>221</v>
      </c>
      <c r="T13" s="80" t="s">
        <v>206</v>
      </c>
      <c r="U13" s="80"/>
      <c r="V13" s="95" t="str">
        <f t="shared" si="2"/>
        <v/>
      </c>
      <c r="W13" s="96"/>
      <c r="X13" s="36" t="str">
        <f>IF(U5="","",VLOOKUP(U5,Data!$A$1:$AH$168,14,FALSE))</f>
        <v/>
      </c>
      <c r="Y13" s="36"/>
      <c r="AA13" s="58" t="s">
        <v>221</v>
      </c>
      <c r="AB13" s="80" t="s">
        <v>206</v>
      </c>
      <c r="AC13" s="80"/>
      <c r="AD13" s="95" t="str">
        <f t="shared" si="3"/>
        <v/>
      </c>
      <c r="AE13" s="96"/>
      <c r="AF13" s="36" t="str">
        <f>IF(AC5="","",VLOOKUP(AC5,Data!$A$1:$AH$168,14,FALSE))</f>
        <v/>
      </c>
      <c r="AG13" s="36"/>
      <c r="AI13" s="58" t="s">
        <v>221</v>
      </c>
      <c r="AJ13" s="80" t="s">
        <v>206</v>
      </c>
      <c r="AK13" s="80"/>
      <c r="AL13" s="95" t="str">
        <f t="shared" si="4"/>
        <v/>
      </c>
      <c r="AM13" s="96"/>
      <c r="AN13" s="36" t="str">
        <f>IF(AK5="","",VLOOKUP(AK5,Data!$A$1:$AH$168,14,FALSE))</f>
        <v/>
      </c>
      <c r="AO13" s="36"/>
    </row>
    <row r="14" spans="2:41" ht="54.6" customHeight="1" thickBot="1">
      <c r="C14" s="61" t="s">
        <v>222</v>
      </c>
      <c r="D14" s="111" t="s">
        <v>205</v>
      </c>
      <c r="E14" s="111"/>
      <c r="F14" s="122" t="str">
        <f t="shared" si="0"/>
        <v/>
      </c>
      <c r="G14" s="123"/>
      <c r="H14" s="36" t="str">
        <f>IF(E5="","",VLOOKUP(E5,Data!$A$1:$AH$168,15,FALSE))</f>
        <v/>
      </c>
      <c r="I14" s="36"/>
      <c r="K14" s="60" t="s">
        <v>222</v>
      </c>
      <c r="L14" s="81" t="s">
        <v>205</v>
      </c>
      <c r="M14" s="81"/>
      <c r="N14" s="97" t="str">
        <f t="shared" si="1"/>
        <v/>
      </c>
      <c r="O14" s="98"/>
      <c r="P14" s="36" t="str">
        <f>IF(M5="","",VLOOKUP(M5,Data!$A$1:$AH$168,15,FALSE))</f>
        <v/>
      </c>
      <c r="Q14" s="36"/>
      <c r="S14" s="60" t="s">
        <v>222</v>
      </c>
      <c r="T14" s="81" t="s">
        <v>205</v>
      </c>
      <c r="U14" s="81"/>
      <c r="V14" s="97" t="str">
        <f t="shared" si="2"/>
        <v/>
      </c>
      <c r="W14" s="98"/>
      <c r="X14" s="36" t="str">
        <f>IF(U5="","",VLOOKUP(U5,Data!$A$1:$AH$168,15,FALSE))</f>
        <v/>
      </c>
      <c r="Y14" s="36"/>
      <c r="AA14" s="60" t="s">
        <v>222</v>
      </c>
      <c r="AB14" s="81" t="s">
        <v>205</v>
      </c>
      <c r="AC14" s="81"/>
      <c r="AD14" s="97" t="str">
        <f t="shared" si="3"/>
        <v/>
      </c>
      <c r="AE14" s="98"/>
      <c r="AF14" s="36" t="str">
        <f>IF(AC5="","",VLOOKUP(AC5,Data!$A$1:$AH$168,15,FALSE))</f>
        <v/>
      </c>
      <c r="AG14" s="36"/>
      <c r="AI14" s="60" t="s">
        <v>222</v>
      </c>
      <c r="AJ14" s="81" t="s">
        <v>205</v>
      </c>
      <c r="AK14" s="81"/>
      <c r="AL14" s="97" t="str">
        <f t="shared" si="4"/>
        <v/>
      </c>
      <c r="AM14" s="98"/>
      <c r="AN14" s="36" t="str">
        <f>IF(AK5="","",VLOOKUP(AK5,Data!$A$1:$AH$168,15,FALSE))</f>
        <v/>
      </c>
      <c r="AO14" s="36"/>
    </row>
    <row r="15" spans="2:41" ht="14.4" customHeight="1">
      <c r="C15" s="73" t="s">
        <v>223</v>
      </c>
      <c r="D15" s="82" t="s">
        <v>204</v>
      </c>
      <c r="E15" s="82"/>
      <c r="F15" s="99" t="str">
        <f t="shared" si="0"/>
        <v/>
      </c>
      <c r="G15" s="100"/>
      <c r="H15" s="36" t="str">
        <f>IF(E5="","",VLOOKUP(E5,Data!$A$1:$AH$168,17,FALSE))</f>
        <v/>
      </c>
      <c r="I15" s="36"/>
      <c r="K15" s="73" t="s">
        <v>223</v>
      </c>
      <c r="L15" s="82" t="s">
        <v>204</v>
      </c>
      <c r="M15" s="82"/>
      <c r="N15" s="99" t="str">
        <f t="shared" si="1"/>
        <v/>
      </c>
      <c r="O15" s="100"/>
      <c r="P15" s="36" t="str">
        <f>IF(M5="","",VLOOKUP(M5,Data!$A$1:$AH$168,17,FALSE))</f>
        <v/>
      </c>
      <c r="Q15" s="36"/>
      <c r="S15" s="73" t="s">
        <v>223</v>
      </c>
      <c r="T15" s="82" t="s">
        <v>204</v>
      </c>
      <c r="U15" s="82"/>
      <c r="V15" s="99" t="str">
        <f t="shared" si="2"/>
        <v/>
      </c>
      <c r="W15" s="100"/>
      <c r="X15" s="36" t="str">
        <f>IF(U5="","",VLOOKUP(U5,Data!$A$1:$AH$168,17,FALSE))</f>
        <v/>
      </c>
      <c r="Y15" s="36"/>
      <c r="AA15" s="73" t="s">
        <v>223</v>
      </c>
      <c r="AB15" s="82" t="s">
        <v>204</v>
      </c>
      <c r="AC15" s="82"/>
      <c r="AD15" s="99" t="str">
        <f t="shared" si="3"/>
        <v/>
      </c>
      <c r="AE15" s="100"/>
      <c r="AF15" s="36" t="str">
        <f>IF(AC5="","",VLOOKUP(AC5,Data!$A$1:$AH$168,17,FALSE))</f>
        <v/>
      </c>
      <c r="AG15" s="36"/>
      <c r="AI15" s="73" t="s">
        <v>223</v>
      </c>
      <c r="AJ15" s="82" t="s">
        <v>204</v>
      </c>
      <c r="AK15" s="82"/>
      <c r="AL15" s="99" t="str">
        <f t="shared" si="4"/>
        <v/>
      </c>
      <c r="AM15" s="100"/>
      <c r="AN15" s="36" t="str">
        <f>IF(AK5="","",VLOOKUP(AK5,Data!$A$1:$AH$168,17,FALSE))</f>
        <v/>
      </c>
      <c r="AO15" s="36"/>
    </row>
    <row r="16" spans="2:41" ht="14.4" customHeight="1">
      <c r="C16" s="74"/>
      <c r="D16" s="78" t="s">
        <v>203</v>
      </c>
      <c r="E16" s="78"/>
      <c r="F16" s="101" t="str">
        <f t="shared" si="0"/>
        <v/>
      </c>
      <c r="G16" s="102"/>
      <c r="H16" s="36" t="str">
        <f>IF(E5="","",VLOOKUP(E5,Data!$A$1:$AH$168,16,FALSE))</f>
        <v/>
      </c>
      <c r="I16" s="36"/>
      <c r="K16" s="74"/>
      <c r="L16" s="78" t="s">
        <v>203</v>
      </c>
      <c r="M16" s="78"/>
      <c r="N16" s="101" t="str">
        <f t="shared" si="1"/>
        <v/>
      </c>
      <c r="O16" s="102"/>
      <c r="P16" s="36" t="str">
        <f>IF(M5="","",VLOOKUP(M5,Data!$A$1:$AH$168,16,FALSE))</f>
        <v/>
      </c>
      <c r="Q16" s="36"/>
      <c r="S16" s="74"/>
      <c r="T16" s="78" t="s">
        <v>203</v>
      </c>
      <c r="U16" s="78"/>
      <c r="V16" s="101" t="str">
        <f t="shared" si="2"/>
        <v/>
      </c>
      <c r="W16" s="102"/>
      <c r="X16" s="36" t="str">
        <f>IF(U5="","",VLOOKUP(U5,Data!$A$1:$AH$168,16,FALSE))</f>
        <v/>
      </c>
      <c r="Y16" s="36"/>
      <c r="AA16" s="74"/>
      <c r="AB16" s="78" t="s">
        <v>203</v>
      </c>
      <c r="AC16" s="78"/>
      <c r="AD16" s="101" t="str">
        <f t="shared" si="3"/>
        <v/>
      </c>
      <c r="AE16" s="102"/>
      <c r="AF16" s="36" t="str">
        <f>IF(AC5="","",VLOOKUP(AC5,Data!$A$1:$AH$168,16,FALSE))</f>
        <v/>
      </c>
      <c r="AG16" s="36"/>
      <c r="AI16" s="74"/>
      <c r="AJ16" s="78" t="s">
        <v>203</v>
      </c>
      <c r="AK16" s="78"/>
      <c r="AL16" s="101" t="str">
        <f t="shared" si="4"/>
        <v/>
      </c>
      <c r="AM16" s="102"/>
      <c r="AN16" s="36" t="str">
        <f>IF(AK5="","",VLOOKUP(AK5,Data!$A$1:$AH$168,16,FALSE))</f>
        <v/>
      </c>
      <c r="AO16" s="36"/>
    </row>
    <row r="17" spans="3:41" ht="14.4" customHeight="1">
      <c r="C17" s="74"/>
      <c r="D17" s="78" t="s">
        <v>202</v>
      </c>
      <c r="E17" s="78"/>
      <c r="F17" s="101" t="str">
        <f t="shared" si="0"/>
        <v/>
      </c>
      <c r="G17" s="102"/>
      <c r="H17" s="36" t="str">
        <f>IF(E5="","",VLOOKUP(E5,Data!$A$1:$AH$168,18,FALSE))</f>
        <v/>
      </c>
      <c r="I17" s="36"/>
      <c r="K17" s="74"/>
      <c r="L17" s="78" t="s">
        <v>202</v>
      </c>
      <c r="M17" s="78"/>
      <c r="N17" s="101" t="str">
        <f t="shared" si="1"/>
        <v/>
      </c>
      <c r="O17" s="102"/>
      <c r="P17" s="36" t="str">
        <f>IF(M5="","",VLOOKUP(M5,Data!$A$1:$AH$168,18,FALSE))</f>
        <v/>
      </c>
      <c r="Q17" s="36"/>
      <c r="S17" s="74"/>
      <c r="T17" s="78" t="s">
        <v>202</v>
      </c>
      <c r="U17" s="78"/>
      <c r="V17" s="101" t="str">
        <f t="shared" si="2"/>
        <v/>
      </c>
      <c r="W17" s="102"/>
      <c r="X17" s="36" t="str">
        <f>IF(U5="","",VLOOKUP(U5,Data!$A$1:$AH$168,18,FALSE))</f>
        <v/>
      </c>
      <c r="Y17" s="36"/>
      <c r="AA17" s="74"/>
      <c r="AB17" s="78" t="s">
        <v>202</v>
      </c>
      <c r="AC17" s="78"/>
      <c r="AD17" s="101" t="str">
        <f t="shared" si="3"/>
        <v/>
      </c>
      <c r="AE17" s="102"/>
      <c r="AF17" s="36" t="str">
        <f>IF(AC5="","",VLOOKUP(AC5,Data!$A$1:$AH$168,18,FALSE))</f>
        <v/>
      </c>
      <c r="AG17" s="36"/>
      <c r="AI17" s="74"/>
      <c r="AJ17" s="78" t="s">
        <v>202</v>
      </c>
      <c r="AK17" s="78"/>
      <c r="AL17" s="101" t="str">
        <f t="shared" si="4"/>
        <v/>
      </c>
      <c r="AM17" s="102"/>
      <c r="AN17" s="36" t="str">
        <f>IF(AK5="","",VLOOKUP(AK5,Data!$A$1:$AH$168,18,FALSE))</f>
        <v/>
      </c>
      <c r="AO17" s="36"/>
    </row>
    <row r="18" spans="3:41" ht="14.4" customHeight="1">
      <c r="C18" s="74"/>
      <c r="D18" s="76" t="s">
        <v>201</v>
      </c>
      <c r="E18" s="76"/>
      <c r="F18" s="101" t="str">
        <f t="shared" si="0"/>
        <v/>
      </c>
      <c r="G18" s="102"/>
      <c r="H18" s="36" t="str">
        <f>IF(E5="","",VLOOKUP(E5,Data!$A$1:$AH$168,19,FALSE))</f>
        <v/>
      </c>
      <c r="I18" s="36"/>
      <c r="K18" s="74"/>
      <c r="L18" s="76" t="s">
        <v>201</v>
      </c>
      <c r="M18" s="76"/>
      <c r="N18" s="101" t="str">
        <f t="shared" si="1"/>
        <v/>
      </c>
      <c r="O18" s="102"/>
      <c r="P18" s="36" t="str">
        <f>IF(M5="","",VLOOKUP(M5,Data!$A$1:$AH$168,19,FALSE))</f>
        <v/>
      </c>
      <c r="Q18" s="36"/>
      <c r="S18" s="74"/>
      <c r="T18" s="76" t="s">
        <v>201</v>
      </c>
      <c r="U18" s="76"/>
      <c r="V18" s="101" t="str">
        <f t="shared" si="2"/>
        <v/>
      </c>
      <c r="W18" s="102"/>
      <c r="X18" s="36" t="str">
        <f>IF(U5="","",VLOOKUP(U5,Data!$A$1:$AH$168,19,FALSE))</f>
        <v/>
      </c>
      <c r="Y18" s="36"/>
      <c r="AA18" s="74"/>
      <c r="AB18" s="76" t="s">
        <v>201</v>
      </c>
      <c r="AC18" s="76"/>
      <c r="AD18" s="101" t="str">
        <f t="shared" si="3"/>
        <v/>
      </c>
      <c r="AE18" s="102"/>
      <c r="AF18" s="36" t="str">
        <f>IF(AC5="","",VLOOKUP(AC5,Data!$A$1:$AH$168,19,FALSE))</f>
        <v/>
      </c>
      <c r="AG18" s="36"/>
      <c r="AI18" s="74"/>
      <c r="AJ18" s="76" t="s">
        <v>201</v>
      </c>
      <c r="AK18" s="76"/>
      <c r="AL18" s="101" t="str">
        <f t="shared" si="4"/>
        <v/>
      </c>
      <c r="AM18" s="102"/>
      <c r="AN18" s="36" t="str">
        <f>IF(AK5="","",VLOOKUP(AK5,Data!$A$1:$AH$168,19,FALSE))</f>
        <v/>
      </c>
      <c r="AO18" s="36"/>
    </row>
    <row r="19" spans="3:41" ht="14.4" customHeight="1">
      <c r="C19" s="74"/>
      <c r="D19" s="76" t="s">
        <v>211</v>
      </c>
      <c r="E19" s="76"/>
      <c r="F19" s="101" t="str">
        <f t="shared" si="0"/>
        <v/>
      </c>
      <c r="G19" s="102"/>
      <c r="H19" s="36" t="str">
        <f>IF(E5="","",VLOOKUP(E5,Data!$A$1:$AH$168,20,FALSE))</f>
        <v/>
      </c>
      <c r="I19" s="36"/>
      <c r="K19" s="74"/>
      <c r="L19" s="76" t="s">
        <v>211</v>
      </c>
      <c r="M19" s="76"/>
      <c r="N19" s="101" t="str">
        <f t="shared" si="1"/>
        <v/>
      </c>
      <c r="O19" s="102"/>
      <c r="P19" s="36" t="str">
        <f>IF(M5="","",VLOOKUP(M5,Data!$A$1:$AH$168,20,FALSE))</f>
        <v/>
      </c>
      <c r="Q19" s="36"/>
      <c r="S19" s="74"/>
      <c r="T19" s="76" t="s">
        <v>211</v>
      </c>
      <c r="U19" s="76"/>
      <c r="V19" s="101" t="str">
        <f t="shared" si="2"/>
        <v/>
      </c>
      <c r="W19" s="102"/>
      <c r="X19" s="36" t="str">
        <f>IF(U5="","",VLOOKUP(U5,Data!$A$1:$AH$168,20,FALSE))</f>
        <v/>
      </c>
      <c r="Y19" s="36"/>
      <c r="AA19" s="74"/>
      <c r="AB19" s="76" t="s">
        <v>211</v>
      </c>
      <c r="AC19" s="76"/>
      <c r="AD19" s="101" t="str">
        <f t="shared" si="3"/>
        <v/>
      </c>
      <c r="AE19" s="102"/>
      <c r="AF19" s="36" t="str">
        <f>IF(AC5="","",VLOOKUP(AC5,Data!$A$1:$AH$168,20,FALSE))</f>
        <v/>
      </c>
      <c r="AG19" s="36"/>
      <c r="AI19" s="74"/>
      <c r="AJ19" s="76" t="s">
        <v>211</v>
      </c>
      <c r="AK19" s="76"/>
      <c r="AL19" s="101" t="str">
        <f t="shared" si="4"/>
        <v/>
      </c>
      <c r="AM19" s="102"/>
      <c r="AN19" s="36" t="str">
        <f>IF(AK5="","",VLOOKUP(AK5,Data!$A$1:$AH$168,20,FALSE))</f>
        <v/>
      </c>
      <c r="AO19" s="36"/>
    </row>
    <row r="20" spans="3:41" ht="14.4" customHeight="1">
      <c r="C20" s="74"/>
      <c r="D20" s="76" t="s">
        <v>212</v>
      </c>
      <c r="E20" s="76"/>
      <c r="F20" s="101" t="str">
        <f t="shared" si="0"/>
        <v/>
      </c>
      <c r="G20" s="102"/>
      <c r="H20" s="36" t="str">
        <f>IF(E5="","",VLOOKUP(E5,Data!$A$1:$AH$168,21,FALSE))</f>
        <v/>
      </c>
      <c r="I20" s="36"/>
      <c r="K20" s="74"/>
      <c r="L20" s="76" t="s">
        <v>212</v>
      </c>
      <c r="M20" s="76"/>
      <c r="N20" s="101" t="str">
        <f t="shared" si="1"/>
        <v/>
      </c>
      <c r="O20" s="102"/>
      <c r="P20" s="36" t="str">
        <f>IF(M5="","",VLOOKUP(M5,Data!$A$1:$AH$168,21,FALSE))</f>
        <v/>
      </c>
      <c r="Q20" s="36"/>
      <c r="S20" s="74"/>
      <c r="T20" s="76" t="s">
        <v>212</v>
      </c>
      <c r="U20" s="76"/>
      <c r="V20" s="101" t="str">
        <f t="shared" si="2"/>
        <v/>
      </c>
      <c r="W20" s="102"/>
      <c r="X20" s="36" t="str">
        <f>IF(U5="","",VLOOKUP(U5,Data!$A$1:$AH$168,21,FALSE))</f>
        <v/>
      </c>
      <c r="Y20" s="36"/>
      <c r="AA20" s="74"/>
      <c r="AB20" s="76" t="s">
        <v>212</v>
      </c>
      <c r="AC20" s="76"/>
      <c r="AD20" s="101" t="str">
        <f t="shared" si="3"/>
        <v/>
      </c>
      <c r="AE20" s="102"/>
      <c r="AF20" s="36" t="str">
        <f>IF(AC5="","",VLOOKUP(AC5,Data!$A$1:$AH$168,21,FALSE))</f>
        <v/>
      </c>
      <c r="AG20" s="36"/>
      <c r="AI20" s="74"/>
      <c r="AJ20" s="76" t="s">
        <v>212</v>
      </c>
      <c r="AK20" s="76"/>
      <c r="AL20" s="101" t="str">
        <f t="shared" si="4"/>
        <v/>
      </c>
      <c r="AM20" s="102"/>
      <c r="AN20" s="36" t="str">
        <f>IF(AK5="","",VLOOKUP(AK5,Data!$A$1:$AH$168,21,FALSE))</f>
        <v/>
      </c>
      <c r="AO20" s="36"/>
    </row>
    <row r="21" spans="3:41" ht="14.4" customHeight="1">
      <c r="C21" s="74"/>
      <c r="D21" s="76" t="s">
        <v>213</v>
      </c>
      <c r="E21" s="76"/>
      <c r="F21" s="101" t="str">
        <f t="shared" si="0"/>
        <v/>
      </c>
      <c r="G21" s="102"/>
      <c r="H21" s="36" t="str">
        <f>IF(E5="","",VLOOKUP(E5,Data!$A$1:$AH$168,22,FALSE))</f>
        <v/>
      </c>
      <c r="I21" s="36"/>
      <c r="K21" s="74"/>
      <c r="L21" s="76" t="s">
        <v>213</v>
      </c>
      <c r="M21" s="76"/>
      <c r="N21" s="101" t="str">
        <f t="shared" si="1"/>
        <v/>
      </c>
      <c r="O21" s="102"/>
      <c r="P21" s="36" t="str">
        <f>IF(M5="","",VLOOKUP(M5,Data!$A$1:$AH$168,22,FALSE))</f>
        <v/>
      </c>
      <c r="Q21" s="36"/>
      <c r="S21" s="74"/>
      <c r="T21" s="76" t="s">
        <v>213</v>
      </c>
      <c r="U21" s="76"/>
      <c r="V21" s="101" t="str">
        <f t="shared" si="2"/>
        <v/>
      </c>
      <c r="W21" s="102"/>
      <c r="X21" s="36" t="str">
        <f>IF(U5="","",VLOOKUP(U5,Data!$A$1:$AH$168,22,FALSE))</f>
        <v/>
      </c>
      <c r="Y21" s="36"/>
      <c r="AA21" s="74"/>
      <c r="AB21" s="76" t="s">
        <v>213</v>
      </c>
      <c r="AC21" s="76"/>
      <c r="AD21" s="101" t="str">
        <f t="shared" si="3"/>
        <v/>
      </c>
      <c r="AE21" s="102"/>
      <c r="AF21" s="36" t="str">
        <f>IF(AC5="","",VLOOKUP(AC5,Data!$A$1:$AH$168,22,FALSE))</f>
        <v/>
      </c>
      <c r="AG21" s="36"/>
      <c r="AI21" s="74"/>
      <c r="AJ21" s="76" t="s">
        <v>213</v>
      </c>
      <c r="AK21" s="76"/>
      <c r="AL21" s="101" t="str">
        <f t="shared" si="4"/>
        <v/>
      </c>
      <c r="AM21" s="102"/>
      <c r="AN21" s="36" t="str">
        <f>IF(AK5="","",VLOOKUP(AK5,Data!$A$1:$AH$168,22,FALSE))</f>
        <v/>
      </c>
      <c r="AO21" s="36"/>
    </row>
    <row r="22" spans="3:41" ht="14.4" customHeight="1">
      <c r="C22" s="74"/>
      <c r="D22" s="76" t="s">
        <v>214</v>
      </c>
      <c r="E22" s="76"/>
      <c r="F22" s="101" t="str">
        <f t="shared" si="0"/>
        <v/>
      </c>
      <c r="G22" s="102"/>
      <c r="H22" s="36" t="str">
        <f>IF(E5="","",VLOOKUP(E5,Data!$A$1:$AH$168,24,FALSE))</f>
        <v/>
      </c>
      <c r="I22" s="36"/>
      <c r="K22" s="74"/>
      <c r="L22" s="76" t="s">
        <v>214</v>
      </c>
      <c r="M22" s="76"/>
      <c r="N22" s="101" t="str">
        <f t="shared" si="1"/>
        <v/>
      </c>
      <c r="O22" s="102"/>
      <c r="P22" s="36" t="str">
        <f>IF(M5="","",VLOOKUP(M5,Data!$A$1:$AH$168,24,FALSE))</f>
        <v/>
      </c>
      <c r="Q22" s="36"/>
      <c r="S22" s="74"/>
      <c r="T22" s="76" t="s">
        <v>214</v>
      </c>
      <c r="U22" s="76"/>
      <c r="V22" s="101" t="str">
        <f t="shared" si="2"/>
        <v/>
      </c>
      <c r="W22" s="102"/>
      <c r="X22" s="36" t="str">
        <f>IF(U5="","",VLOOKUP(U5,Data!$A$1:$AH$168,24,FALSE))</f>
        <v/>
      </c>
      <c r="Y22" s="36"/>
      <c r="AA22" s="74"/>
      <c r="AB22" s="76" t="s">
        <v>214</v>
      </c>
      <c r="AC22" s="76"/>
      <c r="AD22" s="101" t="str">
        <f t="shared" si="3"/>
        <v/>
      </c>
      <c r="AE22" s="102"/>
      <c r="AF22" s="36" t="str">
        <f>IF(AC5="","",VLOOKUP(AC5,Data!$A$1:$AH$168,24,FALSE))</f>
        <v/>
      </c>
      <c r="AG22" s="36"/>
      <c r="AI22" s="74"/>
      <c r="AJ22" s="76" t="s">
        <v>214</v>
      </c>
      <c r="AK22" s="76"/>
      <c r="AL22" s="101" t="str">
        <f t="shared" si="4"/>
        <v/>
      </c>
      <c r="AM22" s="102"/>
      <c r="AN22" s="36" t="str">
        <f>IF(AK5="","",VLOOKUP(AK5,Data!$A$1:$AH$168,24,FALSE))</f>
        <v/>
      </c>
      <c r="AO22" s="36"/>
    </row>
    <row r="23" spans="3:41" ht="14.4" customHeight="1">
      <c r="C23" s="74"/>
      <c r="D23" s="76" t="s">
        <v>215</v>
      </c>
      <c r="E23" s="76"/>
      <c r="F23" s="101" t="str">
        <f t="shared" si="0"/>
        <v/>
      </c>
      <c r="G23" s="102"/>
      <c r="H23" s="36" t="str">
        <f>IF(E5="","",VLOOKUP(E5,Data!$A$1:$AH$168,23,FALSE))</f>
        <v/>
      </c>
      <c r="I23" s="36"/>
      <c r="K23" s="74"/>
      <c r="L23" s="76" t="s">
        <v>215</v>
      </c>
      <c r="M23" s="76"/>
      <c r="N23" s="101" t="str">
        <f t="shared" si="1"/>
        <v/>
      </c>
      <c r="O23" s="102"/>
      <c r="P23" s="36" t="str">
        <f>IF(M5="","",VLOOKUP(M5,Data!$A$1:$AH$168,23,FALSE))</f>
        <v/>
      </c>
      <c r="Q23" s="36"/>
      <c r="S23" s="74"/>
      <c r="T23" s="76" t="s">
        <v>215</v>
      </c>
      <c r="U23" s="76"/>
      <c r="V23" s="101" t="str">
        <f t="shared" si="2"/>
        <v/>
      </c>
      <c r="W23" s="102"/>
      <c r="X23" s="36" t="str">
        <f>IF(U5="","",VLOOKUP(U5,Data!$A$1:$AH$168,23,FALSE))</f>
        <v/>
      </c>
      <c r="Y23" s="36"/>
      <c r="AA23" s="74"/>
      <c r="AB23" s="76" t="s">
        <v>215</v>
      </c>
      <c r="AC23" s="76"/>
      <c r="AD23" s="101" t="str">
        <f t="shared" si="3"/>
        <v/>
      </c>
      <c r="AE23" s="102"/>
      <c r="AF23" s="36" t="str">
        <f>IF(AC5="","",VLOOKUP(AC5,Data!$A$1:$AH$168,23,FALSE))</f>
        <v/>
      </c>
      <c r="AG23" s="36"/>
      <c r="AI23" s="74"/>
      <c r="AJ23" s="76" t="s">
        <v>215</v>
      </c>
      <c r="AK23" s="76"/>
      <c r="AL23" s="101" t="str">
        <f t="shared" si="4"/>
        <v/>
      </c>
      <c r="AM23" s="102"/>
      <c r="AN23" s="36" t="str">
        <f>IF(AK5="","",VLOOKUP(AK5,Data!$A$1:$AH$168,23,FALSE))</f>
        <v/>
      </c>
      <c r="AO23" s="36"/>
    </row>
    <row r="24" spans="3:41" ht="14.4" customHeight="1" thickBot="1">
      <c r="C24" s="75"/>
      <c r="D24" s="77" t="s">
        <v>216</v>
      </c>
      <c r="E24" s="77"/>
      <c r="F24" s="103" t="str">
        <f t="shared" si="0"/>
        <v/>
      </c>
      <c r="G24" s="104"/>
      <c r="H24" s="36" t="str">
        <f>IF($E$5="","",VLOOKUP($E$5,Data!$A$1:$AH$168,25,FALSE))</f>
        <v/>
      </c>
      <c r="I24" s="36"/>
      <c r="K24" s="75"/>
      <c r="L24" s="77" t="s">
        <v>216</v>
      </c>
      <c r="M24" s="77"/>
      <c r="N24" s="103" t="str">
        <f t="shared" si="1"/>
        <v/>
      </c>
      <c r="O24" s="104"/>
      <c r="P24" s="36" t="str">
        <f>IF(M5="","",VLOOKUP(M5,Data!$A$1:$AH$168,25,FALSE))</f>
        <v/>
      </c>
      <c r="Q24" s="36"/>
      <c r="S24" s="75"/>
      <c r="T24" s="77" t="s">
        <v>216</v>
      </c>
      <c r="U24" s="77"/>
      <c r="V24" s="103" t="str">
        <f t="shared" si="2"/>
        <v/>
      </c>
      <c r="W24" s="104"/>
      <c r="X24" s="36" t="str">
        <f>IF(U5="","",VLOOKUP(U5,Data!$A$1:$AH$168,25,FALSE))</f>
        <v/>
      </c>
      <c r="Y24" s="36"/>
      <c r="AA24" s="75"/>
      <c r="AB24" s="77" t="s">
        <v>216</v>
      </c>
      <c r="AC24" s="77"/>
      <c r="AD24" s="103" t="str">
        <f t="shared" si="3"/>
        <v/>
      </c>
      <c r="AE24" s="104"/>
      <c r="AF24" s="36" t="str">
        <f>IF(AC5="","",VLOOKUP(AC5,Data!$A$1:$AH$168,25,FALSE))</f>
        <v/>
      </c>
      <c r="AG24" s="36"/>
      <c r="AI24" s="75"/>
      <c r="AJ24" s="77" t="s">
        <v>216</v>
      </c>
      <c r="AK24" s="77"/>
      <c r="AL24" s="103" t="str">
        <f t="shared" si="4"/>
        <v/>
      </c>
      <c r="AM24" s="104"/>
      <c r="AN24" s="36" t="str">
        <f>IF(AK5="","",VLOOKUP(AK5,Data!$A$1:$AH$168,25,FALSE))</f>
        <v/>
      </c>
      <c r="AO24" s="36"/>
    </row>
    <row r="25" spans="3:41" ht="54.6" customHeight="1">
      <c r="G25" s="49"/>
      <c r="H25" s="36" t="str">
        <f>IF($E$5="","",VLOOKUP($E$5,Data!$A$1:$AH$168,4,FALSE))</f>
        <v/>
      </c>
      <c r="I25" s="36"/>
    </row>
  </sheetData>
  <sheetProtection algorithmName="SHA-512" hashValue="xDxHLdbGAK0lBXjkLKjrj65MaYLMkI7CAR4wI/Aabe/3JSmFouX1RxL2/uKP/KUzNK7yj7BV7w6wEuI2UrArvw==" saltValue="y08ZY4NOISv3RL4eAeBmvw==" spinCount="100000" sheet="1" objects="1" scenarios="1"/>
  <mergeCells count="195">
    <mergeCell ref="AD23:AE23"/>
    <mergeCell ref="AD24:AE24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L18:AM18"/>
    <mergeCell ref="AL19:AM19"/>
    <mergeCell ref="AL20:AM20"/>
    <mergeCell ref="AL21:AM21"/>
    <mergeCell ref="AL22:AM22"/>
    <mergeCell ref="AL23:AM23"/>
    <mergeCell ref="AL24:AM24"/>
    <mergeCell ref="AD7:AE7"/>
    <mergeCell ref="AD8:AE8"/>
    <mergeCell ref="AD9:AE9"/>
    <mergeCell ref="AD10:AE10"/>
    <mergeCell ref="AD11:AE11"/>
    <mergeCell ref="AD12:AE12"/>
    <mergeCell ref="AD13:AE13"/>
    <mergeCell ref="AD14:AE14"/>
    <mergeCell ref="AD15:AE15"/>
    <mergeCell ref="N19:O19"/>
    <mergeCell ref="N20:O20"/>
    <mergeCell ref="N21:O21"/>
    <mergeCell ref="N13:O13"/>
    <mergeCell ref="N14:O14"/>
    <mergeCell ref="N15:O15"/>
    <mergeCell ref="N16:O16"/>
    <mergeCell ref="N17:O17"/>
    <mergeCell ref="N18:O18"/>
    <mergeCell ref="AB21:AC21"/>
    <mergeCell ref="N22:O22"/>
    <mergeCell ref="N23:O23"/>
    <mergeCell ref="N24:O24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N10:O10"/>
    <mergeCell ref="N11:O11"/>
    <mergeCell ref="N12:O12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AI10:AI12"/>
    <mergeCell ref="AI15:AI24"/>
    <mergeCell ref="AJ15:AK15"/>
    <mergeCell ref="AJ16:AK16"/>
    <mergeCell ref="AJ7:AK7"/>
    <mergeCell ref="AJ8:AK8"/>
    <mergeCell ref="AJ9:AK9"/>
    <mergeCell ref="AJ14:AK14"/>
    <mergeCell ref="AJ10:AK10"/>
    <mergeCell ref="AJ11:AK11"/>
    <mergeCell ref="AJ12:AK12"/>
    <mergeCell ref="AJ13:AK13"/>
    <mergeCell ref="AJ17:AK17"/>
    <mergeCell ref="AJ18:AK18"/>
    <mergeCell ref="AJ19:AK19"/>
    <mergeCell ref="AJ20:AK20"/>
    <mergeCell ref="AB22:AC22"/>
    <mergeCell ref="AJ21:AK21"/>
    <mergeCell ref="AJ22:AK22"/>
    <mergeCell ref="AJ24:AK24"/>
    <mergeCell ref="AJ23:AK23"/>
    <mergeCell ref="T13:U13"/>
    <mergeCell ref="T14:U14"/>
    <mergeCell ref="AA15:AA24"/>
    <mergeCell ref="AB15:AC15"/>
    <mergeCell ref="AB16:AC16"/>
    <mergeCell ref="AB17:AC17"/>
    <mergeCell ref="AB18:AC18"/>
    <mergeCell ref="AB13:AC13"/>
    <mergeCell ref="AB14:AC14"/>
    <mergeCell ref="AB23:AC23"/>
    <mergeCell ref="AB24:AC24"/>
    <mergeCell ref="T18:U18"/>
    <mergeCell ref="AD16:AE16"/>
    <mergeCell ref="AD17:AE17"/>
    <mergeCell ref="AD18:AE18"/>
    <mergeCell ref="AD19:AE19"/>
    <mergeCell ref="AD20:AE20"/>
    <mergeCell ref="AD21:AE21"/>
    <mergeCell ref="AD22:AE22"/>
    <mergeCell ref="AB7:AC7"/>
    <mergeCell ref="AB8:AC8"/>
    <mergeCell ref="AB9:AC9"/>
    <mergeCell ref="AA10:AA12"/>
    <mergeCell ref="AB10:AC10"/>
    <mergeCell ref="AB11:AC11"/>
    <mergeCell ref="AB12:AC12"/>
    <mergeCell ref="AB19:AC19"/>
    <mergeCell ref="AB20:AC20"/>
    <mergeCell ref="T7:U7"/>
    <mergeCell ref="T8:U8"/>
    <mergeCell ref="T9:U9"/>
    <mergeCell ref="S10:S12"/>
    <mergeCell ref="T10:U10"/>
    <mergeCell ref="T11:U11"/>
    <mergeCell ref="T12:U12"/>
    <mergeCell ref="L14:M14"/>
    <mergeCell ref="S15:S24"/>
    <mergeCell ref="T15:U15"/>
    <mergeCell ref="T16:U16"/>
    <mergeCell ref="T17:U17"/>
    <mergeCell ref="L18:M18"/>
    <mergeCell ref="L19:M19"/>
    <mergeCell ref="L20:M20"/>
    <mergeCell ref="L21:M21"/>
    <mergeCell ref="L22:M22"/>
    <mergeCell ref="T19:U19"/>
    <mergeCell ref="T20:U20"/>
    <mergeCell ref="T21:U21"/>
    <mergeCell ref="T22:U22"/>
    <mergeCell ref="N7:O7"/>
    <mergeCell ref="N8:O8"/>
    <mergeCell ref="N9:O9"/>
    <mergeCell ref="C10:C12"/>
    <mergeCell ref="D10:E10"/>
    <mergeCell ref="D11:E11"/>
    <mergeCell ref="D12:E12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D14:E14"/>
    <mergeCell ref="D6:E6"/>
    <mergeCell ref="L6:M6"/>
    <mergeCell ref="T6:U6"/>
    <mergeCell ref="AB6:AC6"/>
    <mergeCell ref="AJ6:AK6"/>
    <mergeCell ref="K15:K24"/>
    <mergeCell ref="L15:M15"/>
    <mergeCell ref="L16:M16"/>
    <mergeCell ref="L17:M17"/>
    <mergeCell ref="D7:E7"/>
    <mergeCell ref="D8:E8"/>
    <mergeCell ref="D9:E9"/>
    <mergeCell ref="L7:M7"/>
    <mergeCell ref="L8:M8"/>
    <mergeCell ref="L9:M9"/>
    <mergeCell ref="K10:K12"/>
    <mergeCell ref="L10:M10"/>
    <mergeCell ref="L11:M11"/>
    <mergeCell ref="L12:M12"/>
    <mergeCell ref="L13:M13"/>
    <mergeCell ref="L23:M23"/>
    <mergeCell ref="L24:M24"/>
    <mergeCell ref="T23:U23"/>
    <mergeCell ref="T24:U24"/>
  </mergeCells>
  <conditionalFormatting sqref="F6">
    <cfRule type="cellIs" dxfId="27" priority="48" operator="equal">
      <formula>""</formula>
    </cfRule>
    <cfRule type="cellIs" dxfId="26" priority="49" operator="equal">
      <formula>0</formula>
    </cfRule>
  </conditionalFormatting>
  <conditionalFormatting sqref="F7:F24 H7:I24 N7:N24 P7:Q24 V7:V24 X7:Y24 AD7:AD24 AF7:AG24 AL7:AL24 AN7:AO24 G25:I25">
    <cfRule type="cellIs" dxfId="25" priority="596" operator="equal">
      <formula>"NOT RECEIVED"</formula>
    </cfRule>
    <cfRule type="cellIs" dxfId="24" priority="597" operator="equal">
      <formula>"LATE"</formula>
    </cfRule>
    <cfRule type="cellIs" dxfId="23" priority="598" operator="equal">
      <formula>"ON TIME"</formula>
    </cfRule>
  </conditionalFormatting>
  <conditionalFormatting sqref="G6:H6">
    <cfRule type="cellIs" dxfId="22" priority="25" operator="equal">
      <formula>"Gold Membership"</formula>
    </cfRule>
    <cfRule type="cellIs" dxfId="21" priority="26" operator="equal">
      <formula>"Silver Membership"</formula>
    </cfRule>
    <cfRule type="cellIs" dxfId="20" priority="27" operator="equal">
      <formula>"Bronze Membership"</formula>
    </cfRule>
  </conditionalFormatting>
  <conditionalFormatting sqref="N6">
    <cfRule type="cellIs" dxfId="19" priority="43" operator="equal">
      <formula>""</formula>
    </cfRule>
    <cfRule type="cellIs" dxfId="18" priority="44" operator="equal">
      <formula>0</formula>
    </cfRule>
  </conditionalFormatting>
  <conditionalFormatting sqref="O6:P6">
    <cfRule type="cellIs" dxfId="17" priority="10" operator="equal">
      <formula>"Gold Membership"</formula>
    </cfRule>
    <cfRule type="cellIs" dxfId="16" priority="11" operator="equal">
      <formula>"Silver Membership"</formula>
    </cfRule>
    <cfRule type="cellIs" dxfId="15" priority="12" operator="equal">
      <formula>"Bronze Membership"</formula>
    </cfRule>
  </conditionalFormatting>
  <conditionalFormatting sqref="V6">
    <cfRule type="cellIs" dxfId="14" priority="38" operator="equal">
      <formula>""</formula>
    </cfRule>
    <cfRule type="cellIs" dxfId="13" priority="39" operator="equal">
      <formula>0</formula>
    </cfRule>
  </conditionalFormatting>
  <conditionalFormatting sqref="W6:X6">
    <cfRule type="cellIs" dxfId="12" priority="7" operator="equal">
      <formula>"Gold Membership"</formula>
    </cfRule>
    <cfRule type="cellIs" dxfId="11" priority="8" operator="equal">
      <formula>"Silver Membership"</formula>
    </cfRule>
    <cfRule type="cellIs" dxfId="10" priority="9" operator="equal">
      <formula>"Bronze Membership"</formula>
    </cfRule>
  </conditionalFormatting>
  <conditionalFormatting sqref="AD6">
    <cfRule type="cellIs" dxfId="9" priority="33" operator="equal">
      <formula>""</formula>
    </cfRule>
    <cfRule type="cellIs" dxfId="8" priority="34" operator="equal">
      <formula>0</formula>
    </cfRule>
  </conditionalFormatting>
  <conditionalFormatting sqref="AE6:AF6">
    <cfRule type="cellIs" dxfId="7" priority="4" operator="equal">
      <formula>"Gold Membership"</formula>
    </cfRule>
    <cfRule type="cellIs" dxfId="6" priority="5" operator="equal">
      <formula>"Silver Membership"</formula>
    </cfRule>
    <cfRule type="cellIs" dxfId="5" priority="6" operator="equal">
      <formula>"Bronze Membership"</formula>
    </cfRule>
  </conditionalFormatting>
  <conditionalFormatting sqref="AL6">
    <cfRule type="cellIs" dxfId="4" priority="28" operator="equal">
      <formula>""</formula>
    </cfRule>
    <cfRule type="cellIs" dxfId="3" priority="29" operator="equal">
      <formula>0</formula>
    </cfRule>
  </conditionalFormatting>
  <conditionalFormatting sqref="AM6:AN6">
    <cfRule type="cellIs" dxfId="2" priority="1" operator="equal">
      <formula>"Gold Membership"</formula>
    </cfRule>
    <cfRule type="cellIs" dxfId="1" priority="2" operator="equal">
      <formula>"Silver Membership"</formula>
    </cfRule>
    <cfRule type="cellIs" dxfId="0" priority="3" operator="equal">
      <formula>"Bronze Membership"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7CBE76-AEE1-4722-98EA-976D882F55DB}">
          <x14:formula1>
            <xm:f>Numbers!$D$2:$D$44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2EE4-D031-445D-A42F-53696B3F1BD3}">
  <dimension ref="A1:I168"/>
  <sheetViews>
    <sheetView workbookViewId="0">
      <selection activeCell="D48" sqref="D48"/>
    </sheetView>
  </sheetViews>
  <sheetFormatPr defaultRowHeight="14.4"/>
  <cols>
    <col min="1" max="4" width="8.88671875" style="25"/>
    <col min="9" max="9" width="8.77734375" bestFit="1" customWidth="1"/>
  </cols>
  <sheetData>
    <row r="1" spans="1:9">
      <c r="A1" s="25" t="s">
        <v>224</v>
      </c>
      <c r="F1" s="27" t="s">
        <v>226</v>
      </c>
      <c r="I1" s="27" t="s">
        <v>224</v>
      </c>
    </row>
    <row r="2" spans="1:9">
      <c r="A2" s="26">
        <v>652</v>
      </c>
      <c r="B2" s="25">
        <v>32</v>
      </c>
      <c r="D2" s="25">
        <v>1</v>
      </c>
      <c r="F2" s="11">
        <v>1</v>
      </c>
      <c r="G2" s="25">
        <f t="shared" ref="G2:G33" si="0">IF(NOT(F2=F1),1,G1+1)</f>
        <v>1</v>
      </c>
      <c r="H2" t="str">
        <f t="shared" ref="H2:H33" si="1">CONCATENATE(F2,"-",G2)</f>
        <v>1-1</v>
      </c>
      <c r="I2" s="26">
        <v>5287</v>
      </c>
    </row>
    <row r="3" spans="1:9">
      <c r="A3" s="26">
        <v>701</v>
      </c>
      <c r="B3" s="25">
        <v>26</v>
      </c>
      <c r="D3" s="25">
        <v>2</v>
      </c>
      <c r="F3" s="11">
        <v>1</v>
      </c>
      <c r="G3" s="25">
        <f t="shared" si="0"/>
        <v>2</v>
      </c>
      <c r="H3" t="str">
        <f t="shared" si="1"/>
        <v>1-2</v>
      </c>
      <c r="I3" s="26">
        <v>6268</v>
      </c>
    </row>
    <row r="4" spans="1:9">
      <c r="A4" s="26">
        <v>833</v>
      </c>
      <c r="B4" s="25">
        <v>9</v>
      </c>
      <c r="D4" s="25">
        <v>3</v>
      </c>
      <c r="F4" s="11">
        <v>1</v>
      </c>
      <c r="G4" s="25">
        <f t="shared" si="0"/>
        <v>3</v>
      </c>
      <c r="H4" t="str">
        <f t="shared" si="1"/>
        <v>1-3</v>
      </c>
      <c r="I4" s="26">
        <v>13956</v>
      </c>
    </row>
    <row r="5" spans="1:9">
      <c r="A5" s="26">
        <v>938</v>
      </c>
      <c r="B5" s="25">
        <v>19</v>
      </c>
      <c r="D5" s="25">
        <v>4</v>
      </c>
      <c r="F5" s="11">
        <v>1</v>
      </c>
      <c r="G5" s="25">
        <f t="shared" si="0"/>
        <v>4</v>
      </c>
      <c r="H5" t="str">
        <f t="shared" si="1"/>
        <v>1-4</v>
      </c>
      <c r="I5" s="26">
        <v>14470</v>
      </c>
    </row>
    <row r="6" spans="1:9">
      <c r="A6" s="26">
        <v>975</v>
      </c>
      <c r="B6" s="25">
        <v>42</v>
      </c>
      <c r="D6" s="25">
        <v>5</v>
      </c>
      <c r="F6" s="11">
        <v>2</v>
      </c>
      <c r="G6" s="25">
        <f t="shared" si="0"/>
        <v>1</v>
      </c>
      <c r="H6" t="str">
        <f t="shared" si="1"/>
        <v>2-1</v>
      </c>
      <c r="I6" s="26">
        <v>5045</v>
      </c>
    </row>
    <row r="7" spans="1:9">
      <c r="A7" s="26">
        <v>1123</v>
      </c>
      <c r="B7" s="25">
        <v>39</v>
      </c>
      <c r="D7" s="25">
        <v>6</v>
      </c>
      <c r="F7" s="11">
        <v>2</v>
      </c>
      <c r="G7" s="25">
        <f t="shared" si="0"/>
        <v>2</v>
      </c>
      <c r="H7" t="str">
        <f t="shared" si="1"/>
        <v>2-2</v>
      </c>
      <c r="I7" s="26">
        <v>10108</v>
      </c>
    </row>
    <row r="8" spans="1:9">
      <c r="A8" s="26">
        <v>1126</v>
      </c>
      <c r="B8" s="25">
        <v>30</v>
      </c>
      <c r="D8" s="25">
        <v>7</v>
      </c>
      <c r="F8" s="11">
        <v>2</v>
      </c>
      <c r="G8" s="25">
        <f t="shared" si="0"/>
        <v>3</v>
      </c>
      <c r="H8" t="str">
        <f t="shared" si="1"/>
        <v>2-3</v>
      </c>
      <c r="I8" s="26">
        <v>10909</v>
      </c>
    </row>
    <row r="9" spans="1:9">
      <c r="A9" s="26">
        <v>1128</v>
      </c>
      <c r="B9" s="25">
        <v>42</v>
      </c>
      <c r="D9" s="25">
        <v>8</v>
      </c>
      <c r="F9" s="11">
        <v>2</v>
      </c>
      <c r="G9" s="25">
        <f t="shared" si="0"/>
        <v>4</v>
      </c>
      <c r="H9" t="str">
        <f t="shared" si="1"/>
        <v>2-4</v>
      </c>
      <c r="I9" s="26">
        <v>11700</v>
      </c>
    </row>
    <row r="10" spans="1:9">
      <c r="A10" s="26">
        <v>1159</v>
      </c>
      <c r="B10" s="25">
        <v>22</v>
      </c>
      <c r="D10" s="25">
        <v>9</v>
      </c>
      <c r="F10" s="11">
        <v>3</v>
      </c>
      <c r="G10" s="25">
        <f t="shared" si="0"/>
        <v>1</v>
      </c>
      <c r="H10" t="str">
        <f t="shared" si="1"/>
        <v>3-1</v>
      </c>
      <c r="I10" s="26">
        <v>9771</v>
      </c>
    </row>
    <row r="11" spans="1:9">
      <c r="A11" s="26">
        <v>1211</v>
      </c>
      <c r="B11" s="25">
        <v>28</v>
      </c>
      <c r="D11" s="25">
        <v>10</v>
      </c>
      <c r="F11" s="11">
        <v>3</v>
      </c>
      <c r="G11" s="25">
        <f t="shared" si="0"/>
        <v>2</v>
      </c>
      <c r="H11" t="str">
        <f t="shared" si="1"/>
        <v>3-2</v>
      </c>
      <c r="I11" s="26">
        <v>9918</v>
      </c>
    </row>
    <row r="12" spans="1:9">
      <c r="A12" s="26">
        <v>1233</v>
      </c>
      <c r="B12" s="25">
        <v>16</v>
      </c>
      <c r="D12" s="25">
        <v>11</v>
      </c>
      <c r="F12" s="11">
        <v>3</v>
      </c>
      <c r="G12" s="25">
        <f t="shared" si="0"/>
        <v>3</v>
      </c>
      <c r="H12" t="str">
        <f t="shared" si="1"/>
        <v>3-3</v>
      </c>
      <c r="I12" s="26">
        <v>10895</v>
      </c>
    </row>
    <row r="13" spans="1:9">
      <c r="A13" s="26">
        <v>1238</v>
      </c>
      <c r="B13" s="25">
        <v>17</v>
      </c>
      <c r="D13" s="25">
        <v>12</v>
      </c>
      <c r="F13" s="11">
        <v>3</v>
      </c>
      <c r="G13" s="25">
        <f t="shared" si="0"/>
        <v>4</v>
      </c>
      <c r="H13" t="str">
        <f t="shared" si="1"/>
        <v>3-4</v>
      </c>
      <c r="I13" s="26">
        <v>11600</v>
      </c>
    </row>
    <row r="14" spans="1:9">
      <c r="A14" s="26">
        <v>1309</v>
      </c>
      <c r="B14" s="25">
        <v>15</v>
      </c>
      <c r="D14" s="25">
        <v>13</v>
      </c>
      <c r="F14" s="11">
        <v>4</v>
      </c>
      <c r="G14" s="25">
        <f t="shared" si="0"/>
        <v>1</v>
      </c>
      <c r="H14" t="str">
        <f t="shared" si="1"/>
        <v>4-1</v>
      </c>
      <c r="I14" s="26">
        <v>7740</v>
      </c>
    </row>
    <row r="15" spans="1:9">
      <c r="A15" s="26">
        <v>1312</v>
      </c>
      <c r="B15" s="25">
        <v>21</v>
      </c>
      <c r="D15" s="25">
        <v>14</v>
      </c>
      <c r="F15" s="11">
        <v>4</v>
      </c>
      <c r="G15" s="25">
        <f t="shared" si="0"/>
        <v>2</v>
      </c>
      <c r="H15" t="str">
        <f t="shared" si="1"/>
        <v>4-2</v>
      </c>
      <c r="I15" s="26">
        <v>10047</v>
      </c>
    </row>
    <row r="16" spans="1:9">
      <c r="A16" s="26">
        <v>1336</v>
      </c>
      <c r="B16" s="25">
        <v>7</v>
      </c>
      <c r="D16" s="25">
        <v>15</v>
      </c>
      <c r="F16" s="11">
        <v>4</v>
      </c>
      <c r="G16" s="25">
        <f t="shared" si="0"/>
        <v>3</v>
      </c>
      <c r="H16" t="str">
        <f t="shared" si="1"/>
        <v>4-3</v>
      </c>
      <c r="I16" s="26">
        <v>10160</v>
      </c>
    </row>
    <row r="17" spans="1:9">
      <c r="A17" s="26">
        <v>1497</v>
      </c>
      <c r="B17" s="25">
        <v>13</v>
      </c>
      <c r="D17" s="25">
        <v>16</v>
      </c>
      <c r="F17" s="11">
        <v>4</v>
      </c>
      <c r="G17" s="25">
        <f t="shared" si="0"/>
        <v>4</v>
      </c>
      <c r="H17" t="str">
        <f t="shared" si="1"/>
        <v>4-4</v>
      </c>
      <c r="I17" s="26">
        <v>10894</v>
      </c>
    </row>
    <row r="18" spans="1:9">
      <c r="A18" s="26">
        <v>1708</v>
      </c>
      <c r="B18" s="25">
        <v>12</v>
      </c>
      <c r="D18" s="25">
        <v>17</v>
      </c>
      <c r="F18" s="11">
        <v>5</v>
      </c>
      <c r="G18" s="25">
        <f t="shared" si="0"/>
        <v>1</v>
      </c>
      <c r="H18" t="str">
        <f t="shared" si="1"/>
        <v>5-1</v>
      </c>
      <c r="I18" s="26">
        <v>3019</v>
      </c>
    </row>
    <row r="19" spans="1:9">
      <c r="A19" s="26">
        <v>1717</v>
      </c>
      <c r="B19" s="25">
        <v>36</v>
      </c>
      <c r="D19" s="25">
        <v>18</v>
      </c>
      <c r="F19" s="11">
        <v>5</v>
      </c>
      <c r="G19" s="25">
        <f t="shared" si="0"/>
        <v>2</v>
      </c>
      <c r="H19" t="str">
        <f t="shared" si="1"/>
        <v>5-2</v>
      </c>
      <c r="I19" s="26">
        <v>10815</v>
      </c>
    </row>
    <row r="20" spans="1:9">
      <c r="A20" s="26">
        <v>1723</v>
      </c>
      <c r="B20" s="25">
        <v>8</v>
      </c>
      <c r="D20" s="25">
        <v>19</v>
      </c>
      <c r="F20" s="11">
        <v>5</v>
      </c>
      <c r="G20" s="25">
        <f t="shared" si="0"/>
        <v>3</v>
      </c>
      <c r="H20" t="str">
        <f t="shared" si="1"/>
        <v>5-3</v>
      </c>
      <c r="I20" s="26">
        <v>13080</v>
      </c>
    </row>
    <row r="21" spans="1:9">
      <c r="A21" s="26">
        <v>1728</v>
      </c>
      <c r="B21" s="25">
        <v>24</v>
      </c>
      <c r="D21" s="25">
        <v>20</v>
      </c>
      <c r="F21" s="11">
        <v>5</v>
      </c>
      <c r="G21" s="25">
        <f t="shared" si="0"/>
        <v>4</v>
      </c>
      <c r="H21" t="str">
        <f t="shared" si="1"/>
        <v>5-4</v>
      </c>
      <c r="I21" s="26">
        <v>16680</v>
      </c>
    </row>
    <row r="22" spans="1:9">
      <c r="A22" s="26">
        <v>1739</v>
      </c>
      <c r="B22" s="25">
        <v>21</v>
      </c>
      <c r="D22" s="25">
        <v>21</v>
      </c>
      <c r="F22" s="11">
        <v>6</v>
      </c>
      <c r="G22" s="25">
        <f t="shared" si="0"/>
        <v>1</v>
      </c>
      <c r="H22" t="str">
        <f t="shared" si="1"/>
        <v>6-1</v>
      </c>
      <c r="I22" s="26">
        <v>7034</v>
      </c>
    </row>
    <row r="23" spans="1:9">
      <c r="A23" s="26">
        <v>1793</v>
      </c>
      <c r="B23" s="25">
        <v>17</v>
      </c>
      <c r="D23" s="25">
        <v>22</v>
      </c>
      <c r="F23" s="11">
        <v>6</v>
      </c>
      <c r="G23" s="25">
        <f t="shared" si="0"/>
        <v>2</v>
      </c>
      <c r="H23" t="str">
        <f t="shared" si="1"/>
        <v>6-2</v>
      </c>
      <c r="I23" s="26">
        <v>9518</v>
      </c>
    </row>
    <row r="24" spans="1:9">
      <c r="A24" s="26">
        <v>1794</v>
      </c>
      <c r="B24" s="25">
        <v>18</v>
      </c>
      <c r="D24" s="25">
        <v>23</v>
      </c>
      <c r="F24" s="11">
        <v>6</v>
      </c>
      <c r="G24" s="25">
        <f t="shared" si="0"/>
        <v>3</v>
      </c>
      <c r="H24" t="str">
        <f t="shared" si="1"/>
        <v>6-3</v>
      </c>
      <c r="I24" s="26">
        <v>14077</v>
      </c>
    </row>
    <row r="25" spans="1:9">
      <c r="A25" s="26">
        <v>1833</v>
      </c>
      <c r="B25" s="25">
        <v>37</v>
      </c>
      <c r="D25" s="25">
        <v>24</v>
      </c>
      <c r="F25" s="11">
        <v>7</v>
      </c>
      <c r="G25" s="25">
        <f t="shared" si="0"/>
        <v>1</v>
      </c>
      <c r="H25" t="str">
        <f t="shared" si="1"/>
        <v>7-1</v>
      </c>
      <c r="I25" s="26">
        <v>1336</v>
      </c>
    </row>
    <row r="26" spans="1:9">
      <c r="A26" s="26">
        <v>1861</v>
      </c>
      <c r="B26" s="25">
        <v>31</v>
      </c>
      <c r="D26" s="25">
        <v>25</v>
      </c>
      <c r="F26" s="11">
        <v>7</v>
      </c>
      <c r="G26" s="25">
        <f t="shared" si="0"/>
        <v>2</v>
      </c>
      <c r="H26" t="str">
        <f t="shared" si="1"/>
        <v>7-2</v>
      </c>
      <c r="I26" s="26">
        <v>7021</v>
      </c>
    </row>
    <row r="27" spans="1:9">
      <c r="A27" s="26">
        <v>1904</v>
      </c>
      <c r="B27" s="25">
        <v>23</v>
      </c>
      <c r="D27" s="25">
        <v>26</v>
      </c>
      <c r="F27" s="11">
        <v>7</v>
      </c>
      <c r="G27" s="25">
        <f t="shared" si="0"/>
        <v>3</v>
      </c>
      <c r="H27" t="str">
        <f t="shared" si="1"/>
        <v>7-3</v>
      </c>
      <c r="I27" s="26">
        <v>10000</v>
      </c>
    </row>
    <row r="28" spans="1:9">
      <c r="A28" s="26">
        <v>1906</v>
      </c>
      <c r="B28" s="25">
        <v>23</v>
      </c>
      <c r="D28" s="25">
        <v>27</v>
      </c>
      <c r="F28" s="11">
        <v>7</v>
      </c>
      <c r="G28" s="25">
        <f t="shared" si="0"/>
        <v>4</v>
      </c>
      <c r="H28" t="str">
        <f t="shared" si="1"/>
        <v>7-4</v>
      </c>
      <c r="I28" s="26">
        <v>11674</v>
      </c>
    </row>
    <row r="29" spans="1:9">
      <c r="A29" s="26">
        <v>1918</v>
      </c>
      <c r="B29" s="25">
        <v>25</v>
      </c>
      <c r="D29" s="25">
        <v>28</v>
      </c>
      <c r="F29" s="11">
        <v>8</v>
      </c>
      <c r="G29" s="25">
        <f t="shared" si="0"/>
        <v>1</v>
      </c>
      <c r="H29" t="str">
        <f t="shared" si="1"/>
        <v>8-1</v>
      </c>
      <c r="I29" s="26">
        <v>1723</v>
      </c>
    </row>
    <row r="30" spans="1:9">
      <c r="A30" s="26">
        <v>1966</v>
      </c>
      <c r="B30" s="25">
        <v>40</v>
      </c>
      <c r="D30" s="25">
        <v>29</v>
      </c>
      <c r="F30" s="11">
        <v>8</v>
      </c>
      <c r="G30" s="25">
        <f t="shared" si="0"/>
        <v>2</v>
      </c>
      <c r="H30" t="str">
        <f t="shared" si="1"/>
        <v>8-2</v>
      </c>
      <c r="I30" s="26">
        <v>6750</v>
      </c>
    </row>
    <row r="31" spans="1:9">
      <c r="A31" s="26">
        <v>2040</v>
      </c>
      <c r="B31" s="25">
        <v>24</v>
      </c>
      <c r="D31" s="25">
        <v>30</v>
      </c>
      <c r="F31" s="11">
        <v>8</v>
      </c>
      <c r="G31" s="25">
        <f t="shared" si="0"/>
        <v>3</v>
      </c>
      <c r="H31" t="str">
        <f t="shared" si="1"/>
        <v>8-3</v>
      </c>
      <c r="I31" s="26">
        <v>15869</v>
      </c>
    </row>
    <row r="32" spans="1:9">
      <c r="A32" s="26">
        <v>2272</v>
      </c>
      <c r="B32" s="25">
        <v>41</v>
      </c>
      <c r="D32" s="25">
        <v>31</v>
      </c>
      <c r="F32" s="11">
        <v>9</v>
      </c>
      <c r="G32" s="25">
        <f t="shared" si="0"/>
        <v>1</v>
      </c>
      <c r="H32" t="str">
        <f t="shared" si="1"/>
        <v>9-1</v>
      </c>
      <c r="I32" s="26">
        <v>833</v>
      </c>
    </row>
    <row r="33" spans="1:9">
      <c r="A33" s="26">
        <v>2292</v>
      </c>
      <c r="B33" s="25">
        <v>25</v>
      </c>
      <c r="D33" s="25">
        <v>32</v>
      </c>
      <c r="F33" s="11">
        <v>9</v>
      </c>
      <c r="G33" s="25">
        <f t="shared" si="0"/>
        <v>2</v>
      </c>
      <c r="H33" t="str">
        <f t="shared" si="1"/>
        <v>9-2</v>
      </c>
      <c r="I33" s="26">
        <v>9704</v>
      </c>
    </row>
    <row r="34" spans="1:9">
      <c r="A34" s="26">
        <v>2351</v>
      </c>
      <c r="B34" s="25">
        <v>24</v>
      </c>
      <c r="D34" s="25">
        <v>33</v>
      </c>
      <c r="F34" s="11">
        <v>9</v>
      </c>
      <c r="G34" s="25">
        <f t="shared" ref="G34:G65" si="2">IF(NOT(F34=F33),1,G33+1)</f>
        <v>3</v>
      </c>
      <c r="H34" t="str">
        <f t="shared" ref="H34:H65" si="3">CONCATENATE(F34,"-",G34)</f>
        <v>9-3</v>
      </c>
      <c r="I34" s="26">
        <v>11001</v>
      </c>
    </row>
    <row r="35" spans="1:9">
      <c r="A35" s="26">
        <v>2373</v>
      </c>
      <c r="B35" s="25">
        <v>29</v>
      </c>
      <c r="D35" s="25">
        <v>34</v>
      </c>
      <c r="F35" s="11">
        <v>9</v>
      </c>
      <c r="G35" s="25">
        <f t="shared" si="2"/>
        <v>4</v>
      </c>
      <c r="H35" t="str">
        <f t="shared" si="3"/>
        <v>9-4</v>
      </c>
      <c r="I35" s="26">
        <v>13015</v>
      </c>
    </row>
    <row r="36" spans="1:9">
      <c r="A36" s="26">
        <v>2388</v>
      </c>
      <c r="B36" s="25">
        <v>25</v>
      </c>
      <c r="D36" s="25">
        <v>35</v>
      </c>
      <c r="F36" s="11">
        <v>9</v>
      </c>
      <c r="G36" s="25">
        <f t="shared" si="2"/>
        <v>5</v>
      </c>
      <c r="H36" t="str">
        <f t="shared" si="3"/>
        <v>9-5</v>
      </c>
      <c r="I36" s="26">
        <v>16878</v>
      </c>
    </row>
    <row r="37" spans="1:9">
      <c r="A37" s="26">
        <v>2411</v>
      </c>
      <c r="B37" s="25">
        <v>18</v>
      </c>
      <c r="D37" s="25">
        <v>36</v>
      </c>
      <c r="F37" s="11">
        <v>10</v>
      </c>
      <c r="G37" s="25">
        <f t="shared" si="2"/>
        <v>1</v>
      </c>
      <c r="H37" t="str">
        <f t="shared" si="3"/>
        <v>10-1</v>
      </c>
      <c r="I37" s="26">
        <v>11280</v>
      </c>
    </row>
    <row r="38" spans="1:9">
      <c r="A38" s="26">
        <v>2681</v>
      </c>
      <c r="B38" s="25">
        <v>31</v>
      </c>
      <c r="D38" s="25">
        <v>37</v>
      </c>
      <c r="F38" s="11">
        <v>10</v>
      </c>
      <c r="G38" s="25">
        <f t="shared" si="2"/>
        <v>2</v>
      </c>
      <c r="H38" t="str">
        <f t="shared" si="3"/>
        <v>10-2</v>
      </c>
      <c r="I38" s="26">
        <v>11312</v>
      </c>
    </row>
    <row r="39" spans="1:9">
      <c r="A39" s="26">
        <v>2693</v>
      </c>
      <c r="B39" s="25">
        <v>29</v>
      </c>
      <c r="D39" s="25">
        <v>38</v>
      </c>
      <c r="F39" s="11">
        <v>10</v>
      </c>
      <c r="G39" s="25">
        <f t="shared" si="2"/>
        <v>3</v>
      </c>
      <c r="H39" t="str">
        <f t="shared" si="3"/>
        <v>10-3</v>
      </c>
      <c r="I39" s="26">
        <v>13576</v>
      </c>
    </row>
    <row r="40" spans="1:9">
      <c r="A40" s="26">
        <v>2716</v>
      </c>
      <c r="B40" s="25">
        <v>19</v>
      </c>
      <c r="D40" s="25">
        <v>39</v>
      </c>
      <c r="F40" s="11">
        <v>10</v>
      </c>
      <c r="G40" s="25">
        <f t="shared" si="2"/>
        <v>4</v>
      </c>
      <c r="H40" t="str">
        <f t="shared" si="3"/>
        <v>10-4</v>
      </c>
      <c r="I40" s="26">
        <v>15407</v>
      </c>
    </row>
    <row r="41" spans="1:9">
      <c r="A41" s="26">
        <v>3019</v>
      </c>
      <c r="B41" s="25">
        <v>5</v>
      </c>
      <c r="D41" s="25">
        <v>40</v>
      </c>
      <c r="F41" s="11">
        <v>11</v>
      </c>
      <c r="G41" s="25">
        <f t="shared" si="2"/>
        <v>1</v>
      </c>
      <c r="H41" t="str">
        <f t="shared" si="3"/>
        <v>11-1</v>
      </c>
      <c r="I41" s="26">
        <v>8010</v>
      </c>
    </row>
    <row r="42" spans="1:9">
      <c r="A42" s="26">
        <v>3152</v>
      </c>
      <c r="B42" s="25">
        <v>40</v>
      </c>
      <c r="D42" s="25">
        <v>41</v>
      </c>
      <c r="F42" s="11">
        <v>11</v>
      </c>
      <c r="G42" s="25">
        <f t="shared" si="2"/>
        <v>2</v>
      </c>
      <c r="H42" t="str">
        <f t="shared" si="3"/>
        <v>11-2</v>
      </c>
      <c r="I42" s="26">
        <v>10386</v>
      </c>
    </row>
    <row r="43" spans="1:9">
      <c r="A43" s="26">
        <v>3720</v>
      </c>
      <c r="B43" s="25">
        <v>26</v>
      </c>
      <c r="D43" s="25">
        <v>42</v>
      </c>
      <c r="F43" s="11">
        <v>11</v>
      </c>
      <c r="G43" s="25">
        <f t="shared" si="2"/>
        <v>3</v>
      </c>
      <c r="H43" t="str">
        <f t="shared" si="3"/>
        <v>11-3</v>
      </c>
      <c r="I43" s="26">
        <v>14070</v>
      </c>
    </row>
    <row r="44" spans="1:9">
      <c r="A44" s="26">
        <v>3736</v>
      </c>
      <c r="B44" s="25">
        <v>13</v>
      </c>
      <c r="F44" s="11">
        <v>12</v>
      </c>
      <c r="G44" s="25">
        <f t="shared" si="2"/>
        <v>1</v>
      </c>
      <c r="H44" t="str">
        <f t="shared" si="3"/>
        <v>12-1</v>
      </c>
      <c r="I44" s="26">
        <v>1708</v>
      </c>
    </row>
    <row r="45" spans="1:9">
      <c r="A45" s="26">
        <v>3844</v>
      </c>
      <c r="B45" s="25">
        <v>15</v>
      </c>
      <c r="F45" s="11">
        <v>12</v>
      </c>
      <c r="G45" s="25">
        <f t="shared" si="2"/>
        <v>2</v>
      </c>
      <c r="H45" t="str">
        <f t="shared" si="3"/>
        <v>12-2</v>
      </c>
      <c r="I45" s="26">
        <v>8469</v>
      </c>
    </row>
    <row r="46" spans="1:9">
      <c r="A46" s="26">
        <v>4434</v>
      </c>
      <c r="B46" s="25">
        <v>23</v>
      </c>
      <c r="F46" s="11">
        <v>12</v>
      </c>
      <c r="G46" s="25">
        <f t="shared" si="2"/>
        <v>3</v>
      </c>
      <c r="H46" t="str">
        <f t="shared" si="3"/>
        <v>12-3</v>
      </c>
      <c r="I46" s="26">
        <v>11822</v>
      </c>
    </row>
    <row r="47" spans="1:9">
      <c r="A47" s="26">
        <v>4633</v>
      </c>
      <c r="B47" s="25">
        <v>27</v>
      </c>
      <c r="F47" s="11">
        <v>12</v>
      </c>
      <c r="G47" s="25">
        <f t="shared" si="2"/>
        <v>4</v>
      </c>
      <c r="H47" t="str">
        <f t="shared" si="3"/>
        <v>12-4</v>
      </c>
      <c r="I47" s="26">
        <v>14508</v>
      </c>
    </row>
    <row r="48" spans="1:9">
      <c r="A48" s="26">
        <v>4707</v>
      </c>
      <c r="B48" s="25">
        <v>26</v>
      </c>
      <c r="F48" s="11">
        <v>13</v>
      </c>
      <c r="G48" s="25">
        <f t="shared" si="2"/>
        <v>1</v>
      </c>
      <c r="H48" t="str">
        <f t="shared" si="3"/>
        <v>13-1</v>
      </c>
      <c r="I48" s="26">
        <v>1497</v>
      </c>
    </row>
    <row r="49" spans="1:9">
      <c r="A49" s="26">
        <v>4923</v>
      </c>
      <c r="B49" s="25">
        <v>33</v>
      </c>
      <c r="F49" s="11">
        <v>13</v>
      </c>
      <c r="G49" s="25">
        <f t="shared" si="2"/>
        <v>2</v>
      </c>
      <c r="H49" t="str">
        <f t="shared" si="3"/>
        <v>13-2</v>
      </c>
      <c r="I49" s="26">
        <v>3736</v>
      </c>
    </row>
    <row r="50" spans="1:9">
      <c r="A50" s="26">
        <v>4979</v>
      </c>
      <c r="B50" s="25">
        <v>28</v>
      </c>
      <c r="F50" s="11">
        <v>13</v>
      </c>
      <c r="G50" s="25">
        <f t="shared" si="2"/>
        <v>3</v>
      </c>
      <c r="H50" t="str">
        <f t="shared" si="3"/>
        <v>13-3</v>
      </c>
      <c r="I50" s="26">
        <v>10305</v>
      </c>
    </row>
    <row r="51" spans="1:9">
      <c r="A51" s="26">
        <v>5045</v>
      </c>
      <c r="B51" s="25">
        <v>2</v>
      </c>
      <c r="F51" s="11">
        <v>13</v>
      </c>
      <c r="G51" s="25">
        <f t="shared" si="2"/>
        <v>4</v>
      </c>
      <c r="H51" t="str">
        <f t="shared" si="3"/>
        <v>13-4</v>
      </c>
      <c r="I51" s="26">
        <v>10412</v>
      </c>
    </row>
    <row r="52" spans="1:9">
      <c r="A52" s="26">
        <v>5143</v>
      </c>
      <c r="B52" s="25">
        <v>15</v>
      </c>
      <c r="F52" s="11">
        <v>14</v>
      </c>
      <c r="G52" s="25">
        <f t="shared" si="2"/>
        <v>1</v>
      </c>
      <c r="H52" t="str">
        <f t="shared" si="3"/>
        <v>14-1</v>
      </c>
      <c r="I52" s="26">
        <v>5439</v>
      </c>
    </row>
    <row r="53" spans="1:9">
      <c r="A53" s="26">
        <v>5218</v>
      </c>
      <c r="B53" s="25">
        <v>16</v>
      </c>
      <c r="F53" s="11">
        <v>14</v>
      </c>
      <c r="G53" s="25">
        <f t="shared" si="2"/>
        <v>2</v>
      </c>
      <c r="H53" t="str">
        <f t="shared" si="3"/>
        <v>14-2</v>
      </c>
      <c r="I53" s="26">
        <v>7887</v>
      </c>
    </row>
    <row r="54" spans="1:9">
      <c r="A54" s="26">
        <v>5287</v>
      </c>
      <c r="B54" s="25">
        <v>1</v>
      </c>
      <c r="F54" s="11">
        <v>14</v>
      </c>
      <c r="G54" s="25">
        <f t="shared" si="2"/>
        <v>3</v>
      </c>
      <c r="H54" t="str">
        <f t="shared" si="3"/>
        <v>14-3</v>
      </c>
      <c r="I54" s="26">
        <v>9898</v>
      </c>
    </row>
    <row r="55" spans="1:9">
      <c r="A55" s="26">
        <v>5315</v>
      </c>
      <c r="B55" s="25">
        <v>28</v>
      </c>
      <c r="F55" s="11">
        <v>14</v>
      </c>
      <c r="G55" s="25">
        <f t="shared" si="2"/>
        <v>4</v>
      </c>
      <c r="H55" t="str">
        <f t="shared" si="3"/>
        <v>14-4</v>
      </c>
      <c r="I55" s="26">
        <v>12132</v>
      </c>
    </row>
    <row r="56" spans="1:9">
      <c r="A56" s="26">
        <v>5383</v>
      </c>
      <c r="B56" s="25">
        <v>36</v>
      </c>
      <c r="F56" s="11">
        <v>15</v>
      </c>
      <c r="G56" s="25">
        <f t="shared" si="2"/>
        <v>1</v>
      </c>
      <c r="H56" t="str">
        <f t="shared" si="3"/>
        <v>15-1</v>
      </c>
      <c r="I56" s="26">
        <v>1309</v>
      </c>
    </row>
    <row r="57" spans="1:9">
      <c r="A57" s="26">
        <v>5439</v>
      </c>
      <c r="B57" s="25">
        <v>14</v>
      </c>
      <c r="F57" s="11">
        <v>15</v>
      </c>
      <c r="G57" s="25">
        <f t="shared" si="2"/>
        <v>2</v>
      </c>
      <c r="H57" t="str">
        <f t="shared" si="3"/>
        <v>15-2</v>
      </c>
      <c r="I57" s="26">
        <v>3844</v>
      </c>
    </row>
    <row r="58" spans="1:9">
      <c r="A58" s="26">
        <v>5455</v>
      </c>
      <c r="B58" s="25">
        <v>25</v>
      </c>
      <c r="F58" s="11">
        <v>15</v>
      </c>
      <c r="G58" s="25">
        <f t="shared" si="2"/>
        <v>3</v>
      </c>
      <c r="H58" t="str">
        <f t="shared" si="3"/>
        <v>15-3</v>
      </c>
      <c r="I58" s="26">
        <v>5143</v>
      </c>
    </row>
    <row r="59" spans="1:9">
      <c r="A59" s="26">
        <v>5881</v>
      </c>
      <c r="B59" s="25">
        <v>26</v>
      </c>
      <c r="F59" s="11">
        <v>15</v>
      </c>
      <c r="G59" s="25">
        <f t="shared" si="2"/>
        <v>4</v>
      </c>
      <c r="H59" t="str">
        <f t="shared" si="3"/>
        <v>15-4</v>
      </c>
      <c r="I59" s="26">
        <v>8579</v>
      </c>
    </row>
    <row r="60" spans="1:9">
      <c r="A60" s="26">
        <v>6192</v>
      </c>
      <c r="B60" s="25">
        <v>35</v>
      </c>
      <c r="F60" s="11">
        <v>15</v>
      </c>
      <c r="G60" s="25">
        <f t="shared" si="2"/>
        <v>5</v>
      </c>
      <c r="H60" t="str">
        <f t="shared" si="3"/>
        <v>15-5</v>
      </c>
      <c r="I60" s="26">
        <v>9939</v>
      </c>
    </row>
    <row r="61" spans="1:9">
      <c r="A61" s="26">
        <v>6268</v>
      </c>
      <c r="B61" s="25">
        <v>1</v>
      </c>
      <c r="F61" s="11">
        <v>16</v>
      </c>
      <c r="G61" s="25">
        <f t="shared" si="2"/>
        <v>1</v>
      </c>
      <c r="H61" t="str">
        <f t="shared" si="3"/>
        <v>16-1</v>
      </c>
      <c r="I61" s="26">
        <v>1233</v>
      </c>
    </row>
    <row r="62" spans="1:9">
      <c r="A62" s="26">
        <v>6385</v>
      </c>
      <c r="B62" s="25">
        <v>27</v>
      </c>
      <c r="F62" s="11">
        <v>16</v>
      </c>
      <c r="G62" s="25">
        <f t="shared" si="2"/>
        <v>2</v>
      </c>
      <c r="H62" t="str">
        <f t="shared" si="3"/>
        <v>16-2</v>
      </c>
      <c r="I62" s="26">
        <v>5218</v>
      </c>
    </row>
    <row r="63" spans="1:9">
      <c r="A63" s="26">
        <v>6429</v>
      </c>
      <c r="B63" s="25">
        <v>35</v>
      </c>
      <c r="F63" s="11">
        <v>16</v>
      </c>
      <c r="G63" s="25">
        <f t="shared" si="2"/>
        <v>3</v>
      </c>
      <c r="H63" t="str">
        <f t="shared" si="3"/>
        <v>16-3</v>
      </c>
      <c r="I63" s="26">
        <v>10592</v>
      </c>
    </row>
    <row r="64" spans="1:9">
      <c r="A64" s="26">
        <v>6750</v>
      </c>
      <c r="B64" s="25">
        <v>8</v>
      </c>
      <c r="F64" s="11">
        <v>16</v>
      </c>
      <c r="G64" s="25">
        <f t="shared" si="2"/>
        <v>4</v>
      </c>
      <c r="H64" t="str">
        <f t="shared" si="3"/>
        <v>16-4</v>
      </c>
      <c r="I64" s="26">
        <v>14685</v>
      </c>
    </row>
    <row r="65" spans="1:9">
      <c r="A65" s="26">
        <v>7021</v>
      </c>
      <c r="B65" s="25">
        <v>7</v>
      </c>
      <c r="F65" s="11">
        <v>17</v>
      </c>
      <c r="G65" s="25">
        <f t="shared" si="2"/>
        <v>1</v>
      </c>
      <c r="H65" t="str">
        <f t="shared" si="3"/>
        <v>17-1</v>
      </c>
      <c r="I65" s="26">
        <v>1238</v>
      </c>
    </row>
    <row r="66" spans="1:9">
      <c r="A66" s="26">
        <v>7034</v>
      </c>
      <c r="B66" s="25">
        <v>6</v>
      </c>
      <c r="F66" s="11">
        <v>17</v>
      </c>
      <c r="G66" s="25">
        <f t="shared" ref="G66:G97" si="4">IF(NOT(F66=F65),1,G65+1)</f>
        <v>2</v>
      </c>
      <c r="H66" t="str">
        <f t="shared" ref="H66:H97" si="5">CONCATENATE(F66,"-",G66)</f>
        <v>17-2</v>
      </c>
      <c r="I66" s="26">
        <v>1793</v>
      </c>
    </row>
    <row r="67" spans="1:9">
      <c r="A67" s="26">
        <v>7081</v>
      </c>
      <c r="B67" s="25">
        <v>30</v>
      </c>
      <c r="F67" s="11">
        <v>17</v>
      </c>
      <c r="G67" s="25">
        <f t="shared" si="4"/>
        <v>3</v>
      </c>
      <c r="H67" t="str">
        <f t="shared" si="5"/>
        <v>17-3</v>
      </c>
      <c r="I67" s="26">
        <v>11054</v>
      </c>
    </row>
    <row r="68" spans="1:9">
      <c r="A68" s="26">
        <v>7550</v>
      </c>
      <c r="B68" s="25">
        <v>18</v>
      </c>
      <c r="F68" s="11">
        <v>17</v>
      </c>
      <c r="G68" s="25">
        <f t="shared" si="4"/>
        <v>4</v>
      </c>
      <c r="H68" t="str">
        <f t="shared" si="5"/>
        <v>17-4</v>
      </c>
      <c r="I68" s="26">
        <v>12517</v>
      </c>
    </row>
    <row r="69" spans="1:9">
      <c r="A69" s="26">
        <v>7614</v>
      </c>
      <c r="B69" s="25">
        <v>40</v>
      </c>
      <c r="F69" s="11">
        <v>18</v>
      </c>
      <c r="G69" s="25">
        <f t="shared" si="4"/>
        <v>1</v>
      </c>
      <c r="H69" t="str">
        <f t="shared" si="5"/>
        <v>18-1</v>
      </c>
      <c r="I69" s="26">
        <v>1794</v>
      </c>
    </row>
    <row r="70" spans="1:9">
      <c r="A70" s="26">
        <v>7684</v>
      </c>
      <c r="B70" s="25">
        <v>23</v>
      </c>
      <c r="F70" s="11">
        <v>18</v>
      </c>
      <c r="G70" s="25">
        <f t="shared" si="4"/>
        <v>2</v>
      </c>
      <c r="H70" t="str">
        <f t="shared" si="5"/>
        <v>18-2</v>
      </c>
      <c r="I70" s="26">
        <v>2411</v>
      </c>
    </row>
    <row r="71" spans="1:9">
      <c r="A71" s="26">
        <v>7699</v>
      </c>
      <c r="B71" s="25">
        <v>20</v>
      </c>
      <c r="F71" s="11">
        <v>18</v>
      </c>
      <c r="G71" s="25">
        <f t="shared" si="4"/>
        <v>3</v>
      </c>
      <c r="H71" t="str">
        <f t="shared" si="5"/>
        <v>18-3</v>
      </c>
      <c r="I71" s="26">
        <v>7550</v>
      </c>
    </row>
    <row r="72" spans="1:9">
      <c r="A72" s="26">
        <v>7704</v>
      </c>
      <c r="B72" s="25">
        <v>38</v>
      </c>
      <c r="F72" s="11">
        <v>18</v>
      </c>
      <c r="G72" s="25">
        <f t="shared" si="4"/>
        <v>4</v>
      </c>
      <c r="H72" t="str">
        <f t="shared" si="5"/>
        <v>18-4</v>
      </c>
      <c r="I72" s="26">
        <v>8986</v>
      </c>
    </row>
    <row r="73" spans="1:9">
      <c r="A73" s="26">
        <v>7714</v>
      </c>
      <c r="B73" s="25">
        <v>23</v>
      </c>
      <c r="F73" s="11">
        <v>19</v>
      </c>
      <c r="G73" s="25">
        <f t="shared" si="4"/>
        <v>1</v>
      </c>
      <c r="H73" t="str">
        <f t="shared" si="5"/>
        <v>19-1</v>
      </c>
      <c r="I73" s="26">
        <v>938</v>
      </c>
    </row>
    <row r="74" spans="1:9">
      <c r="A74" s="26">
        <v>7734</v>
      </c>
      <c r="B74" s="25">
        <v>29</v>
      </c>
      <c r="F74" s="11">
        <v>19</v>
      </c>
      <c r="G74" s="25">
        <f t="shared" si="4"/>
        <v>2</v>
      </c>
      <c r="H74" t="str">
        <f t="shared" si="5"/>
        <v>19-2</v>
      </c>
      <c r="I74" s="26">
        <v>2716</v>
      </c>
    </row>
    <row r="75" spans="1:9">
      <c r="A75" s="26">
        <v>7740</v>
      </c>
      <c r="B75" s="25">
        <v>4</v>
      </c>
      <c r="F75" s="11">
        <v>19</v>
      </c>
      <c r="G75" s="25">
        <f t="shared" si="4"/>
        <v>3</v>
      </c>
      <c r="H75" t="str">
        <f t="shared" si="5"/>
        <v>19-3</v>
      </c>
      <c r="I75" s="26">
        <v>9264</v>
      </c>
    </row>
    <row r="76" spans="1:9">
      <c r="A76" s="26">
        <v>7778</v>
      </c>
      <c r="B76" s="25">
        <v>30</v>
      </c>
      <c r="F76" s="11">
        <v>19</v>
      </c>
      <c r="G76" s="25">
        <f t="shared" si="4"/>
        <v>4</v>
      </c>
      <c r="H76" t="str">
        <f t="shared" si="5"/>
        <v>19-4</v>
      </c>
      <c r="I76" s="26">
        <v>12086</v>
      </c>
    </row>
    <row r="77" spans="1:9">
      <c r="A77" s="26">
        <v>7779</v>
      </c>
      <c r="B77" s="25">
        <v>41</v>
      </c>
      <c r="F77" s="11">
        <v>20</v>
      </c>
      <c r="G77" s="25">
        <f t="shared" si="4"/>
        <v>1</v>
      </c>
      <c r="H77" t="str">
        <f t="shared" si="5"/>
        <v>20-1</v>
      </c>
      <c r="I77" s="26">
        <v>7699</v>
      </c>
    </row>
    <row r="78" spans="1:9">
      <c r="A78" s="26">
        <v>7825</v>
      </c>
      <c r="B78" s="25">
        <v>20</v>
      </c>
      <c r="F78" s="11">
        <v>20</v>
      </c>
      <c r="G78" s="25">
        <f t="shared" si="4"/>
        <v>2</v>
      </c>
      <c r="H78" t="str">
        <f t="shared" si="5"/>
        <v>20-2</v>
      </c>
      <c r="I78" s="26">
        <v>7825</v>
      </c>
    </row>
    <row r="79" spans="1:9">
      <c r="A79" s="26">
        <v>7887</v>
      </c>
      <c r="B79" s="25">
        <v>14</v>
      </c>
      <c r="F79" s="11">
        <v>20</v>
      </c>
      <c r="G79" s="25">
        <f t="shared" si="4"/>
        <v>3</v>
      </c>
      <c r="H79" t="str">
        <f t="shared" si="5"/>
        <v>20-3</v>
      </c>
      <c r="I79" s="26">
        <v>7954</v>
      </c>
    </row>
    <row r="80" spans="1:9">
      <c r="A80" s="26">
        <v>7954</v>
      </c>
      <c r="B80" s="25">
        <v>20</v>
      </c>
      <c r="F80" s="11">
        <v>20</v>
      </c>
      <c r="G80" s="25">
        <f t="shared" si="4"/>
        <v>4</v>
      </c>
      <c r="H80" t="str">
        <f t="shared" si="5"/>
        <v>20-4</v>
      </c>
      <c r="I80" s="26">
        <v>10607</v>
      </c>
    </row>
    <row r="81" spans="1:9">
      <c r="A81" s="26">
        <v>7966</v>
      </c>
      <c r="B81" s="25">
        <v>38</v>
      </c>
      <c r="F81" s="11">
        <v>21</v>
      </c>
      <c r="G81" s="25">
        <f t="shared" si="4"/>
        <v>1</v>
      </c>
      <c r="H81" t="str">
        <f t="shared" si="5"/>
        <v>21-1</v>
      </c>
      <c r="I81" s="26">
        <v>1312</v>
      </c>
    </row>
    <row r="82" spans="1:9">
      <c r="A82" s="26">
        <v>8010</v>
      </c>
      <c r="B82" s="25">
        <v>11</v>
      </c>
      <c r="F82" s="11">
        <v>21</v>
      </c>
      <c r="G82" s="25">
        <f t="shared" si="4"/>
        <v>2</v>
      </c>
      <c r="H82" t="str">
        <f t="shared" si="5"/>
        <v>21-2</v>
      </c>
      <c r="I82" s="26">
        <v>1739</v>
      </c>
    </row>
    <row r="83" spans="1:9">
      <c r="A83" s="26">
        <v>8469</v>
      </c>
      <c r="B83" s="25">
        <v>12</v>
      </c>
      <c r="F83" s="11">
        <v>21</v>
      </c>
      <c r="G83" s="25">
        <f t="shared" si="4"/>
        <v>3</v>
      </c>
      <c r="H83" t="str">
        <f t="shared" si="5"/>
        <v>21-3</v>
      </c>
      <c r="I83" s="26">
        <v>13584</v>
      </c>
    </row>
    <row r="84" spans="1:9">
      <c r="A84" s="26">
        <v>8579</v>
      </c>
      <c r="B84" s="25">
        <v>15</v>
      </c>
      <c r="F84" s="11">
        <v>22</v>
      </c>
      <c r="G84" s="25">
        <f t="shared" si="4"/>
        <v>1</v>
      </c>
      <c r="H84" t="str">
        <f t="shared" si="5"/>
        <v>22-1</v>
      </c>
      <c r="I84" s="26">
        <v>1159</v>
      </c>
    </row>
    <row r="85" spans="1:9">
      <c r="A85" s="26">
        <v>8590</v>
      </c>
      <c r="B85" s="25">
        <v>29</v>
      </c>
      <c r="F85" s="11">
        <v>22</v>
      </c>
      <c r="G85" s="25">
        <f t="shared" si="4"/>
        <v>2</v>
      </c>
      <c r="H85" t="str">
        <f t="shared" si="5"/>
        <v>22-2</v>
      </c>
      <c r="I85" s="26">
        <v>9562</v>
      </c>
    </row>
    <row r="86" spans="1:9">
      <c r="A86" s="26">
        <v>8625</v>
      </c>
      <c r="B86" s="25">
        <v>37</v>
      </c>
      <c r="F86" s="11">
        <v>22</v>
      </c>
      <c r="G86" s="25">
        <f t="shared" si="4"/>
        <v>3</v>
      </c>
      <c r="H86" t="str">
        <f t="shared" si="5"/>
        <v>22-3</v>
      </c>
      <c r="I86" s="26">
        <v>10387</v>
      </c>
    </row>
    <row r="87" spans="1:9">
      <c r="A87" s="26">
        <v>8889</v>
      </c>
      <c r="B87" s="25">
        <v>37</v>
      </c>
      <c r="F87" s="11">
        <v>22</v>
      </c>
      <c r="G87" s="25">
        <f t="shared" si="4"/>
        <v>4</v>
      </c>
      <c r="H87" t="str">
        <f t="shared" si="5"/>
        <v>22-4</v>
      </c>
      <c r="I87" s="26">
        <v>11363</v>
      </c>
    </row>
    <row r="88" spans="1:9">
      <c r="A88" s="26">
        <v>8986</v>
      </c>
      <c r="B88" s="25">
        <v>18</v>
      </c>
      <c r="F88" s="11">
        <v>23</v>
      </c>
      <c r="G88" s="25">
        <f t="shared" si="4"/>
        <v>1</v>
      </c>
      <c r="H88" t="str">
        <f t="shared" si="5"/>
        <v>23-1</v>
      </c>
      <c r="I88" s="26">
        <v>1904</v>
      </c>
    </row>
    <row r="89" spans="1:9">
      <c r="A89" s="26">
        <v>9264</v>
      </c>
      <c r="B89" s="25">
        <v>19</v>
      </c>
      <c r="F89" s="11">
        <v>23</v>
      </c>
      <c r="G89" s="25">
        <f t="shared" si="4"/>
        <v>2</v>
      </c>
      <c r="H89" t="str">
        <f t="shared" si="5"/>
        <v>23-2</v>
      </c>
      <c r="I89" s="26">
        <v>1906</v>
      </c>
    </row>
    <row r="90" spans="1:9">
      <c r="A90" s="26">
        <v>9518</v>
      </c>
      <c r="B90" s="25">
        <v>6</v>
      </c>
      <c r="F90" s="11">
        <v>23</v>
      </c>
      <c r="G90" s="25">
        <f t="shared" si="4"/>
        <v>3</v>
      </c>
      <c r="H90" t="str">
        <f t="shared" si="5"/>
        <v>23-3</v>
      </c>
      <c r="I90" s="26">
        <v>4434</v>
      </c>
    </row>
    <row r="91" spans="1:9">
      <c r="A91" s="26">
        <v>9562</v>
      </c>
      <c r="B91" s="25">
        <v>22</v>
      </c>
      <c r="F91" s="11">
        <v>23</v>
      </c>
      <c r="G91" s="25">
        <f t="shared" si="4"/>
        <v>4</v>
      </c>
      <c r="H91" t="str">
        <f t="shared" si="5"/>
        <v>23-4</v>
      </c>
      <c r="I91" s="26">
        <v>7684</v>
      </c>
    </row>
    <row r="92" spans="1:9">
      <c r="A92" s="26">
        <v>9563</v>
      </c>
      <c r="B92" s="25">
        <v>33</v>
      </c>
      <c r="F92" s="11">
        <v>23</v>
      </c>
      <c r="G92" s="25">
        <f t="shared" si="4"/>
        <v>5</v>
      </c>
      <c r="H92" t="str">
        <f t="shared" si="5"/>
        <v>23-5</v>
      </c>
      <c r="I92" s="26">
        <v>7714</v>
      </c>
    </row>
    <row r="93" spans="1:9">
      <c r="A93" s="26">
        <v>9704</v>
      </c>
      <c r="B93" s="25">
        <v>9</v>
      </c>
      <c r="F93" s="11">
        <v>24</v>
      </c>
      <c r="G93" s="25">
        <f t="shared" si="4"/>
        <v>1</v>
      </c>
      <c r="H93" t="str">
        <f t="shared" si="5"/>
        <v>24-1</v>
      </c>
      <c r="I93" s="26">
        <v>1728</v>
      </c>
    </row>
    <row r="94" spans="1:9">
      <c r="A94" s="26">
        <v>9771</v>
      </c>
      <c r="B94" s="25">
        <v>3</v>
      </c>
      <c r="F94" s="11">
        <v>24</v>
      </c>
      <c r="G94" s="25">
        <f t="shared" si="4"/>
        <v>2</v>
      </c>
      <c r="H94" t="str">
        <f t="shared" si="5"/>
        <v>24-2</v>
      </c>
      <c r="I94" s="26">
        <v>2040</v>
      </c>
    </row>
    <row r="95" spans="1:9">
      <c r="A95" s="26">
        <v>9898</v>
      </c>
      <c r="B95" s="25">
        <v>14</v>
      </c>
      <c r="F95" s="11">
        <v>24</v>
      </c>
      <c r="G95" s="25">
        <f t="shared" si="4"/>
        <v>3</v>
      </c>
      <c r="H95" t="str">
        <f t="shared" si="5"/>
        <v>24-3</v>
      </c>
      <c r="I95" s="26">
        <v>2351</v>
      </c>
    </row>
    <row r="96" spans="1:9">
      <c r="A96" s="26">
        <v>9918</v>
      </c>
      <c r="B96" s="25">
        <v>3</v>
      </c>
      <c r="F96" s="11">
        <v>24</v>
      </c>
      <c r="G96" s="25">
        <f t="shared" si="4"/>
        <v>4</v>
      </c>
      <c r="H96" t="str">
        <f t="shared" si="5"/>
        <v>24-4</v>
      </c>
      <c r="I96" s="26">
        <v>10923</v>
      </c>
    </row>
    <row r="97" spans="1:9">
      <c r="A97" s="26">
        <v>9939</v>
      </c>
      <c r="B97" s="25">
        <v>15</v>
      </c>
      <c r="F97" s="11">
        <v>24</v>
      </c>
      <c r="G97" s="25">
        <f t="shared" si="4"/>
        <v>5</v>
      </c>
      <c r="H97" t="str">
        <f t="shared" si="5"/>
        <v>24-5</v>
      </c>
      <c r="I97" s="26">
        <v>12687</v>
      </c>
    </row>
    <row r="98" spans="1:9">
      <c r="A98" s="26">
        <v>10000</v>
      </c>
      <c r="B98" s="25">
        <v>7</v>
      </c>
      <c r="F98" s="11">
        <v>25</v>
      </c>
      <c r="G98" s="25">
        <f t="shared" ref="G98:G129" si="6">IF(NOT(F98=F97),1,G97+1)</f>
        <v>1</v>
      </c>
      <c r="H98" t="str">
        <f t="shared" ref="H98:H129" si="7">CONCATENATE(F98,"-",G98)</f>
        <v>25-1</v>
      </c>
      <c r="I98" s="26">
        <v>1918</v>
      </c>
    </row>
    <row r="99" spans="1:9">
      <c r="A99" s="26">
        <v>10047</v>
      </c>
      <c r="B99" s="25">
        <v>4</v>
      </c>
      <c r="F99" s="11">
        <v>25</v>
      </c>
      <c r="G99" s="25">
        <f t="shared" si="6"/>
        <v>2</v>
      </c>
      <c r="H99" t="str">
        <f t="shared" si="7"/>
        <v>25-2</v>
      </c>
      <c r="I99" s="26">
        <v>2292</v>
      </c>
    </row>
    <row r="100" spans="1:9">
      <c r="A100" s="26">
        <v>10108</v>
      </c>
      <c r="B100" s="25">
        <v>2</v>
      </c>
      <c r="F100" s="11">
        <v>25</v>
      </c>
      <c r="G100" s="25">
        <f t="shared" si="6"/>
        <v>3</v>
      </c>
      <c r="H100" t="str">
        <f t="shared" si="7"/>
        <v>25-3</v>
      </c>
      <c r="I100" s="26">
        <v>2388</v>
      </c>
    </row>
    <row r="101" spans="1:9">
      <c r="A101" s="26">
        <v>10155</v>
      </c>
      <c r="B101" s="25">
        <v>39</v>
      </c>
      <c r="F101" s="11">
        <v>25</v>
      </c>
      <c r="G101" s="25">
        <f t="shared" si="6"/>
        <v>4</v>
      </c>
      <c r="H101" t="str">
        <f t="shared" si="7"/>
        <v>25-4</v>
      </c>
      <c r="I101" s="26">
        <v>5455</v>
      </c>
    </row>
    <row r="102" spans="1:9">
      <c r="A102" s="26">
        <v>10160</v>
      </c>
      <c r="B102" s="25">
        <v>4</v>
      </c>
      <c r="F102" s="11">
        <v>26</v>
      </c>
      <c r="G102" s="25">
        <f t="shared" si="6"/>
        <v>1</v>
      </c>
      <c r="H102" t="str">
        <f t="shared" si="7"/>
        <v>26-1</v>
      </c>
      <c r="I102" s="26">
        <v>701</v>
      </c>
    </row>
    <row r="103" spans="1:9">
      <c r="A103" s="26">
        <v>10163</v>
      </c>
      <c r="B103" s="25">
        <v>30</v>
      </c>
      <c r="F103" s="11">
        <v>26</v>
      </c>
      <c r="G103" s="25">
        <f t="shared" si="6"/>
        <v>2</v>
      </c>
      <c r="H103" t="str">
        <f t="shared" si="7"/>
        <v>26-2</v>
      </c>
      <c r="I103" s="26">
        <v>3720</v>
      </c>
    </row>
    <row r="104" spans="1:9">
      <c r="A104" s="26">
        <v>10184</v>
      </c>
      <c r="B104" s="25">
        <v>32</v>
      </c>
      <c r="F104" s="11">
        <v>26</v>
      </c>
      <c r="G104" s="25">
        <f t="shared" si="6"/>
        <v>3</v>
      </c>
      <c r="H104" t="str">
        <f t="shared" si="7"/>
        <v>26-3</v>
      </c>
      <c r="I104" s="26">
        <v>4707</v>
      </c>
    </row>
    <row r="105" spans="1:9">
      <c r="A105" s="26">
        <v>10285</v>
      </c>
      <c r="B105" s="25">
        <v>31</v>
      </c>
      <c r="F105" s="11">
        <v>26</v>
      </c>
      <c r="G105" s="25">
        <f t="shared" si="6"/>
        <v>4</v>
      </c>
      <c r="H105" t="str">
        <f t="shared" si="7"/>
        <v>26-4</v>
      </c>
      <c r="I105" s="26">
        <v>5881</v>
      </c>
    </row>
    <row r="106" spans="1:9">
      <c r="A106" s="26">
        <v>10305</v>
      </c>
      <c r="B106" s="25">
        <v>13</v>
      </c>
      <c r="F106" s="11">
        <v>27</v>
      </c>
      <c r="G106" s="25">
        <f t="shared" si="6"/>
        <v>1</v>
      </c>
      <c r="H106" t="str">
        <f t="shared" si="7"/>
        <v>27-1</v>
      </c>
      <c r="I106" s="26">
        <v>4633</v>
      </c>
    </row>
    <row r="107" spans="1:9">
      <c r="A107" s="26">
        <v>10335</v>
      </c>
      <c r="B107" s="25">
        <v>39</v>
      </c>
      <c r="F107" s="11">
        <v>27</v>
      </c>
      <c r="G107" s="25">
        <f t="shared" si="6"/>
        <v>2</v>
      </c>
      <c r="H107" t="str">
        <f t="shared" si="7"/>
        <v>27-2</v>
      </c>
      <c r="I107" s="26">
        <v>6385</v>
      </c>
    </row>
    <row r="108" spans="1:9">
      <c r="A108" s="26">
        <v>10386</v>
      </c>
      <c r="B108" s="25">
        <v>11</v>
      </c>
      <c r="F108" s="11">
        <v>28</v>
      </c>
      <c r="G108" s="25">
        <f t="shared" si="6"/>
        <v>1</v>
      </c>
      <c r="H108" t="str">
        <f t="shared" si="7"/>
        <v>28-1</v>
      </c>
      <c r="I108" s="26">
        <v>1211</v>
      </c>
    </row>
    <row r="109" spans="1:9">
      <c r="A109" s="26">
        <v>10387</v>
      </c>
      <c r="B109" s="25">
        <v>22</v>
      </c>
      <c r="F109" s="11">
        <v>28</v>
      </c>
      <c r="G109" s="25">
        <f t="shared" si="6"/>
        <v>2</v>
      </c>
      <c r="H109" t="str">
        <f t="shared" si="7"/>
        <v>28-2</v>
      </c>
      <c r="I109" s="26">
        <v>4979</v>
      </c>
    </row>
    <row r="110" spans="1:9">
      <c r="A110" s="26">
        <v>10412</v>
      </c>
      <c r="B110" s="25">
        <v>13</v>
      </c>
      <c r="F110" s="11">
        <v>28</v>
      </c>
      <c r="G110" s="25">
        <f t="shared" si="6"/>
        <v>3</v>
      </c>
      <c r="H110" t="str">
        <f t="shared" si="7"/>
        <v>28-3</v>
      </c>
      <c r="I110" s="26">
        <v>5315</v>
      </c>
    </row>
    <row r="111" spans="1:9">
      <c r="A111" s="26">
        <v>10506</v>
      </c>
      <c r="B111" s="25">
        <v>28</v>
      </c>
      <c r="F111" s="11">
        <v>28</v>
      </c>
      <c r="G111" s="25">
        <f t="shared" si="6"/>
        <v>4</v>
      </c>
      <c r="H111" t="str">
        <f t="shared" si="7"/>
        <v>28-4</v>
      </c>
      <c r="I111" s="26">
        <v>10506</v>
      </c>
    </row>
    <row r="112" spans="1:9">
      <c r="A112" s="26">
        <v>10510</v>
      </c>
      <c r="B112" s="25">
        <v>33</v>
      </c>
      <c r="F112" s="11">
        <v>28</v>
      </c>
      <c r="G112" s="25">
        <f t="shared" si="6"/>
        <v>5</v>
      </c>
      <c r="H112" t="str">
        <f t="shared" si="7"/>
        <v>28-5</v>
      </c>
      <c r="I112" s="26">
        <v>12530</v>
      </c>
    </row>
    <row r="113" spans="1:9">
      <c r="A113" s="26">
        <v>10592</v>
      </c>
      <c r="B113" s="25">
        <v>16</v>
      </c>
      <c r="F113" s="11">
        <v>29</v>
      </c>
      <c r="G113" s="25">
        <f t="shared" si="6"/>
        <v>1</v>
      </c>
      <c r="H113" t="str">
        <f t="shared" si="7"/>
        <v>29-1</v>
      </c>
      <c r="I113" s="26">
        <v>2373</v>
      </c>
    </row>
    <row r="114" spans="1:9">
      <c r="A114" s="26">
        <v>10607</v>
      </c>
      <c r="B114" s="25">
        <v>20</v>
      </c>
      <c r="F114" s="11">
        <v>29</v>
      </c>
      <c r="G114" s="25">
        <f t="shared" si="6"/>
        <v>2</v>
      </c>
      <c r="H114" t="str">
        <f t="shared" si="7"/>
        <v>29-2</v>
      </c>
      <c r="I114" s="26">
        <v>2693</v>
      </c>
    </row>
    <row r="115" spans="1:9">
      <c r="A115" s="26">
        <v>10795</v>
      </c>
      <c r="B115" s="25">
        <v>34</v>
      </c>
      <c r="F115" s="11">
        <v>29</v>
      </c>
      <c r="G115" s="25">
        <f t="shared" si="6"/>
        <v>3</v>
      </c>
      <c r="H115" t="str">
        <f t="shared" si="7"/>
        <v>29-3</v>
      </c>
      <c r="I115" s="26">
        <v>7734</v>
      </c>
    </row>
    <row r="116" spans="1:9">
      <c r="A116" s="26">
        <v>10815</v>
      </c>
      <c r="B116" s="25">
        <v>5</v>
      </c>
      <c r="F116" s="11">
        <v>29</v>
      </c>
      <c r="G116" s="25">
        <f t="shared" si="6"/>
        <v>4</v>
      </c>
      <c r="H116" t="str">
        <f t="shared" si="7"/>
        <v>29-4</v>
      </c>
      <c r="I116" s="26">
        <v>8590</v>
      </c>
    </row>
    <row r="117" spans="1:9">
      <c r="A117" s="26">
        <v>10894</v>
      </c>
      <c r="B117" s="25">
        <v>4</v>
      </c>
      <c r="F117" s="11">
        <v>30</v>
      </c>
      <c r="G117" s="25">
        <f t="shared" si="6"/>
        <v>1</v>
      </c>
      <c r="H117" t="str">
        <f t="shared" si="7"/>
        <v>30-1</v>
      </c>
      <c r="I117" s="26">
        <v>1126</v>
      </c>
    </row>
    <row r="118" spans="1:9">
      <c r="A118" s="26">
        <v>10895</v>
      </c>
      <c r="B118" s="25">
        <v>3</v>
      </c>
      <c r="F118" s="11">
        <v>30</v>
      </c>
      <c r="G118" s="25">
        <f t="shared" si="6"/>
        <v>2</v>
      </c>
      <c r="H118" t="str">
        <f t="shared" si="7"/>
        <v>30-2</v>
      </c>
      <c r="I118" s="26">
        <v>7081</v>
      </c>
    </row>
    <row r="119" spans="1:9">
      <c r="A119" s="26">
        <v>10909</v>
      </c>
      <c r="B119" s="25">
        <v>2</v>
      </c>
      <c r="F119" s="11">
        <v>30</v>
      </c>
      <c r="G119" s="25">
        <f t="shared" si="6"/>
        <v>3</v>
      </c>
      <c r="H119" t="str">
        <f t="shared" si="7"/>
        <v>30-3</v>
      </c>
      <c r="I119" s="26">
        <v>7778</v>
      </c>
    </row>
    <row r="120" spans="1:9">
      <c r="A120" s="26">
        <v>10913</v>
      </c>
      <c r="B120" s="25">
        <v>33</v>
      </c>
      <c r="F120" s="11">
        <v>30</v>
      </c>
      <c r="G120" s="25">
        <f t="shared" si="6"/>
        <v>4</v>
      </c>
      <c r="H120" t="str">
        <f t="shared" si="7"/>
        <v>30-4</v>
      </c>
      <c r="I120" s="26">
        <v>10163</v>
      </c>
    </row>
    <row r="121" spans="1:9">
      <c r="A121" s="26">
        <v>10923</v>
      </c>
      <c r="B121" s="25">
        <v>24</v>
      </c>
      <c r="F121" s="11">
        <v>31</v>
      </c>
      <c r="G121" s="25">
        <f t="shared" si="6"/>
        <v>1</v>
      </c>
      <c r="H121" t="str">
        <f t="shared" si="7"/>
        <v>31-1</v>
      </c>
      <c r="I121" s="26">
        <v>1861</v>
      </c>
    </row>
    <row r="122" spans="1:9">
      <c r="A122" s="26">
        <v>10965</v>
      </c>
      <c r="B122" s="25">
        <v>34</v>
      </c>
      <c r="F122" s="11">
        <v>31</v>
      </c>
      <c r="G122" s="25">
        <f t="shared" si="6"/>
        <v>2</v>
      </c>
      <c r="H122" t="str">
        <f t="shared" si="7"/>
        <v>31-2</v>
      </c>
      <c r="I122" s="26">
        <v>2681</v>
      </c>
    </row>
    <row r="123" spans="1:9">
      <c r="A123" s="26">
        <v>11001</v>
      </c>
      <c r="B123" s="25">
        <v>9</v>
      </c>
      <c r="F123" s="11">
        <v>31</v>
      </c>
      <c r="G123" s="25">
        <f t="shared" si="6"/>
        <v>3</v>
      </c>
      <c r="H123" t="str">
        <f t="shared" si="7"/>
        <v>31-3</v>
      </c>
      <c r="I123" s="26">
        <v>10285</v>
      </c>
    </row>
    <row r="124" spans="1:9">
      <c r="A124" s="26">
        <v>11054</v>
      </c>
      <c r="B124" s="25">
        <v>17</v>
      </c>
      <c r="F124" s="11">
        <v>31</v>
      </c>
      <c r="G124" s="25">
        <f t="shared" si="6"/>
        <v>4</v>
      </c>
      <c r="H124" t="str">
        <f t="shared" si="7"/>
        <v>31-4</v>
      </c>
      <c r="I124" s="26">
        <v>12200</v>
      </c>
    </row>
    <row r="125" spans="1:9">
      <c r="A125" s="26">
        <v>11280</v>
      </c>
      <c r="B125" s="25">
        <v>10</v>
      </c>
      <c r="F125" s="11">
        <v>32</v>
      </c>
      <c r="G125" s="25">
        <f t="shared" si="6"/>
        <v>1</v>
      </c>
      <c r="H125" t="str">
        <f t="shared" si="7"/>
        <v>32-1</v>
      </c>
      <c r="I125" s="26">
        <v>652</v>
      </c>
    </row>
    <row r="126" spans="1:9">
      <c r="A126" s="26">
        <v>11312</v>
      </c>
      <c r="B126" s="25">
        <v>10</v>
      </c>
      <c r="F126" s="11">
        <v>32</v>
      </c>
      <c r="G126" s="25">
        <f t="shared" si="6"/>
        <v>2</v>
      </c>
      <c r="H126" t="str">
        <f t="shared" si="7"/>
        <v>32-2</v>
      </c>
      <c r="I126" s="26">
        <v>10184</v>
      </c>
    </row>
    <row r="127" spans="1:9">
      <c r="A127" s="26">
        <v>11363</v>
      </c>
      <c r="B127" s="25">
        <v>22</v>
      </c>
      <c r="F127" s="11">
        <v>32</v>
      </c>
      <c r="G127" s="25">
        <f t="shared" si="6"/>
        <v>3</v>
      </c>
      <c r="H127" t="str">
        <f t="shared" si="7"/>
        <v>32-3</v>
      </c>
      <c r="I127" s="26">
        <v>11800</v>
      </c>
    </row>
    <row r="128" spans="1:9">
      <c r="A128" s="26">
        <v>11364</v>
      </c>
      <c r="B128" s="25">
        <v>35</v>
      </c>
      <c r="F128" s="11">
        <v>33</v>
      </c>
      <c r="G128" s="25">
        <f t="shared" si="6"/>
        <v>1</v>
      </c>
      <c r="H128" t="str">
        <f t="shared" si="7"/>
        <v>33-1</v>
      </c>
      <c r="I128" s="26">
        <v>4923</v>
      </c>
    </row>
    <row r="129" spans="1:9">
      <c r="A129" s="26">
        <v>11600</v>
      </c>
      <c r="B129" s="25">
        <v>3</v>
      </c>
      <c r="F129" s="11">
        <v>33</v>
      </c>
      <c r="G129" s="25">
        <f t="shared" si="6"/>
        <v>2</v>
      </c>
      <c r="H129" t="str">
        <f t="shared" si="7"/>
        <v>33-2</v>
      </c>
      <c r="I129" s="26">
        <v>9563</v>
      </c>
    </row>
    <row r="130" spans="1:9">
      <c r="A130" s="26">
        <v>11652</v>
      </c>
      <c r="B130" s="25">
        <v>36</v>
      </c>
      <c r="F130" s="11">
        <v>33</v>
      </c>
      <c r="G130" s="25">
        <f t="shared" ref="G130:G161" si="8">IF(NOT(F130=F129),1,G129+1)</f>
        <v>3</v>
      </c>
      <c r="H130" t="str">
        <f t="shared" ref="H130:H161" si="9">CONCATENATE(F130,"-",G130)</f>
        <v>33-3</v>
      </c>
      <c r="I130" s="26">
        <v>10510</v>
      </c>
    </row>
    <row r="131" spans="1:9">
      <c r="A131" s="26">
        <v>11674</v>
      </c>
      <c r="B131" s="25">
        <v>7</v>
      </c>
      <c r="F131" s="11">
        <v>33</v>
      </c>
      <c r="G131" s="25">
        <f t="shared" si="8"/>
        <v>4</v>
      </c>
      <c r="H131" t="str">
        <f t="shared" si="9"/>
        <v>33-4</v>
      </c>
      <c r="I131" s="26">
        <v>10913</v>
      </c>
    </row>
    <row r="132" spans="1:9">
      <c r="A132" s="26">
        <v>11700</v>
      </c>
      <c r="B132" s="25">
        <v>2</v>
      </c>
      <c r="F132" s="11">
        <v>34</v>
      </c>
      <c r="G132" s="25">
        <f t="shared" si="8"/>
        <v>1</v>
      </c>
      <c r="H132" t="str">
        <f t="shared" si="9"/>
        <v>34-1</v>
      </c>
      <c r="I132" s="26">
        <v>10795</v>
      </c>
    </row>
    <row r="133" spans="1:9">
      <c r="A133" s="26">
        <v>11737</v>
      </c>
      <c r="B133" s="25">
        <v>38</v>
      </c>
      <c r="F133" s="11">
        <v>34</v>
      </c>
      <c r="G133" s="25">
        <f t="shared" si="8"/>
        <v>2</v>
      </c>
      <c r="H133" t="str">
        <f t="shared" si="9"/>
        <v>34-2</v>
      </c>
      <c r="I133" s="26">
        <v>10965</v>
      </c>
    </row>
    <row r="134" spans="1:9">
      <c r="A134" s="26">
        <v>11800</v>
      </c>
      <c r="B134" s="25">
        <v>32</v>
      </c>
      <c r="F134" s="11">
        <v>34</v>
      </c>
      <c r="G134" s="25">
        <f t="shared" si="8"/>
        <v>3</v>
      </c>
      <c r="H134" t="str">
        <f t="shared" si="9"/>
        <v>34-3</v>
      </c>
      <c r="I134" s="26">
        <v>14914</v>
      </c>
    </row>
    <row r="135" spans="1:9">
      <c r="A135" s="26">
        <v>11810</v>
      </c>
      <c r="B135" s="25">
        <v>41</v>
      </c>
      <c r="F135" s="11">
        <v>34</v>
      </c>
      <c r="G135" s="25">
        <f t="shared" si="8"/>
        <v>4</v>
      </c>
      <c r="H135" t="str">
        <f t="shared" si="9"/>
        <v>34-4</v>
      </c>
      <c r="I135" s="26">
        <v>15101</v>
      </c>
    </row>
    <row r="136" spans="1:9">
      <c r="A136" s="26">
        <v>11822</v>
      </c>
      <c r="B136" s="25">
        <v>12</v>
      </c>
      <c r="F136" s="11">
        <v>35</v>
      </c>
      <c r="G136" s="25">
        <f t="shared" si="8"/>
        <v>1</v>
      </c>
      <c r="H136" t="str">
        <f t="shared" si="9"/>
        <v>35-1</v>
      </c>
      <c r="I136" s="26">
        <v>6192</v>
      </c>
    </row>
    <row r="137" spans="1:9">
      <c r="A137" s="26">
        <v>11823</v>
      </c>
      <c r="B137" s="25">
        <v>39</v>
      </c>
      <c r="F137" s="11">
        <v>35</v>
      </c>
      <c r="G137" s="25">
        <f t="shared" si="8"/>
        <v>2</v>
      </c>
      <c r="H137" t="str">
        <f t="shared" si="9"/>
        <v>35-2</v>
      </c>
      <c r="I137" s="26">
        <v>6429</v>
      </c>
    </row>
    <row r="138" spans="1:9">
      <c r="A138" s="26">
        <v>11824</v>
      </c>
      <c r="B138" s="25">
        <v>39</v>
      </c>
      <c r="F138" s="11">
        <v>35</v>
      </c>
      <c r="G138" s="25">
        <f t="shared" si="8"/>
        <v>3</v>
      </c>
      <c r="H138" t="str">
        <f t="shared" si="9"/>
        <v>35-3</v>
      </c>
      <c r="I138" s="26">
        <v>11364</v>
      </c>
    </row>
    <row r="139" spans="1:9">
      <c r="A139" s="26">
        <v>11879</v>
      </c>
      <c r="B139" s="25">
        <v>35</v>
      </c>
      <c r="F139" s="11">
        <v>35</v>
      </c>
      <c r="G139" s="25">
        <f t="shared" si="8"/>
        <v>4</v>
      </c>
      <c r="H139" t="str">
        <f t="shared" si="9"/>
        <v>35-4</v>
      </c>
      <c r="I139" s="26">
        <v>11879</v>
      </c>
    </row>
    <row r="140" spans="1:9">
      <c r="A140" s="26">
        <v>12086</v>
      </c>
      <c r="B140" s="25">
        <v>19</v>
      </c>
      <c r="F140" s="11">
        <v>36</v>
      </c>
      <c r="G140" s="25">
        <f t="shared" si="8"/>
        <v>1</v>
      </c>
      <c r="H140" t="str">
        <f t="shared" si="9"/>
        <v>36-1</v>
      </c>
      <c r="I140" s="26">
        <v>1717</v>
      </c>
    </row>
    <row r="141" spans="1:9">
      <c r="A141" s="26">
        <v>12132</v>
      </c>
      <c r="B141" s="25">
        <v>14</v>
      </c>
      <c r="F141" s="11">
        <v>36</v>
      </c>
      <c r="G141" s="25">
        <f t="shared" si="8"/>
        <v>2</v>
      </c>
      <c r="H141" t="str">
        <f t="shared" si="9"/>
        <v>36-2</v>
      </c>
      <c r="I141" s="26">
        <v>5383</v>
      </c>
    </row>
    <row r="142" spans="1:9">
      <c r="A142" s="26">
        <v>12200</v>
      </c>
      <c r="B142" s="25">
        <v>31</v>
      </c>
      <c r="F142" s="11">
        <v>36</v>
      </c>
      <c r="G142" s="25">
        <f t="shared" si="8"/>
        <v>3</v>
      </c>
      <c r="H142" t="str">
        <f t="shared" si="9"/>
        <v>36-3</v>
      </c>
      <c r="I142" s="26">
        <v>11652</v>
      </c>
    </row>
    <row r="143" spans="1:9">
      <c r="A143" s="26">
        <v>12517</v>
      </c>
      <c r="B143" s="25">
        <v>17</v>
      </c>
      <c r="F143" s="11">
        <v>36</v>
      </c>
      <c r="G143" s="25">
        <f t="shared" si="8"/>
        <v>4</v>
      </c>
      <c r="H143" t="str">
        <f t="shared" si="9"/>
        <v>36-4</v>
      </c>
      <c r="I143" s="26">
        <v>14423</v>
      </c>
    </row>
    <row r="144" spans="1:9">
      <c r="A144" s="26">
        <v>12530</v>
      </c>
      <c r="B144" s="25">
        <v>28</v>
      </c>
      <c r="F144" s="11">
        <v>36</v>
      </c>
      <c r="G144" s="25">
        <f t="shared" si="8"/>
        <v>5</v>
      </c>
      <c r="H144" t="str">
        <f t="shared" si="9"/>
        <v>36-5</v>
      </c>
      <c r="I144" s="26">
        <v>15944</v>
      </c>
    </row>
    <row r="145" spans="1:9">
      <c r="A145" s="26">
        <v>12557</v>
      </c>
      <c r="B145" s="25">
        <v>40</v>
      </c>
      <c r="F145" s="11">
        <v>37</v>
      </c>
      <c r="G145" s="25">
        <f t="shared" si="8"/>
        <v>1</v>
      </c>
      <c r="H145" t="str">
        <f t="shared" si="9"/>
        <v>37-1</v>
      </c>
      <c r="I145" s="26">
        <v>1833</v>
      </c>
    </row>
    <row r="146" spans="1:9">
      <c r="A146" s="26">
        <v>12687</v>
      </c>
      <c r="B146" s="25">
        <v>24</v>
      </c>
      <c r="F146" s="11">
        <v>37</v>
      </c>
      <c r="G146" s="25">
        <f t="shared" si="8"/>
        <v>2</v>
      </c>
      <c r="H146" t="str">
        <f t="shared" si="9"/>
        <v>37-2</v>
      </c>
      <c r="I146" s="26">
        <v>8625</v>
      </c>
    </row>
    <row r="147" spans="1:9">
      <c r="A147" s="26">
        <v>13015</v>
      </c>
      <c r="B147" s="25">
        <v>9</v>
      </c>
      <c r="F147" s="11">
        <v>37</v>
      </c>
      <c r="G147" s="25">
        <f t="shared" si="8"/>
        <v>3</v>
      </c>
      <c r="H147" t="str">
        <f t="shared" si="9"/>
        <v>37-3</v>
      </c>
      <c r="I147" s="26">
        <v>8889</v>
      </c>
    </row>
    <row r="148" spans="1:9">
      <c r="A148" s="26">
        <v>13080</v>
      </c>
      <c r="B148" s="25">
        <v>5</v>
      </c>
      <c r="F148" s="11">
        <v>37</v>
      </c>
      <c r="G148" s="25">
        <f t="shared" si="8"/>
        <v>4</v>
      </c>
      <c r="H148" t="str">
        <f t="shared" si="9"/>
        <v>37-4</v>
      </c>
      <c r="I148" s="26">
        <v>15647</v>
      </c>
    </row>
    <row r="149" spans="1:9">
      <c r="A149" s="26">
        <v>13496</v>
      </c>
      <c r="B149" s="25">
        <v>41</v>
      </c>
      <c r="F149" s="11">
        <v>38</v>
      </c>
      <c r="G149" s="25">
        <f t="shared" si="8"/>
        <v>1</v>
      </c>
      <c r="H149" t="str">
        <f t="shared" si="9"/>
        <v>38-1</v>
      </c>
      <c r="I149" s="26">
        <v>7704</v>
      </c>
    </row>
    <row r="150" spans="1:9">
      <c r="A150" s="26">
        <v>13576</v>
      </c>
      <c r="B150" s="25">
        <v>10</v>
      </c>
      <c r="F150" s="11">
        <v>38</v>
      </c>
      <c r="G150" s="25">
        <f t="shared" si="8"/>
        <v>2</v>
      </c>
      <c r="H150" t="str">
        <f t="shared" si="9"/>
        <v>38-2</v>
      </c>
      <c r="I150" s="26">
        <v>7966</v>
      </c>
    </row>
    <row r="151" spans="1:9">
      <c r="A151" s="26">
        <v>13584</v>
      </c>
      <c r="B151" s="25">
        <v>21</v>
      </c>
      <c r="F151" s="11">
        <v>38</v>
      </c>
      <c r="G151" s="25">
        <f t="shared" si="8"/>
        <v>3</v>
      </c>
      <c r="H151" t="str">
        <f t="shared" si="9"/>
        <v>38-3</v>
      </c>
      <c r="I151" s="26">
        <v>11737</v>
      </c>
    </row>
    <row r="152" spans="1:9">
      <c r="A152" s="26">
        <v>13956</v>
      </c>
      <c r="B152" s="25">
        <v>1</v>
      </c>
      <c r="F152" s="11">
        <v>38</v>
      </c>
      <c r="G152" s="25">
        <f t="shared" si="8"/>
        <v>4</v>
      </c>
      <c r="H152" t="str">
        <f t="shared" si="9"/>
        <v>38-4</v>
      </c>
      <c r="I152" s="26">
        <v>14320</v>
      </c>
    </row>
    <row r="153" spans="1:9">
      <c r="A153" s="26">
        <v>14070</v>
      </c>
      <c r="B153" s="25">
        <v>11</v>
      </c>
      <c r="F153" s="11">
        <v>39</v>
      </c>
      <c r="G153" s="25">
        <f t="shared" si="8"/>
        <v>1</v>
      </c>
      <c r="H153" t="str">
        <f t="shared" si="9"/>
        <v>39-1</v>
      </c>
      <c r="I153" s="26">
        <v>1123</v>
      </c>
    </row>
    <row r="154" spans="1:9">
      <c r="A154" s="26">
        <v>14077</v>
      </c>
      <c r="B154" s="25">
        <v>6</v>
      </c>
      <c r="F154" s="11">
        <v>39</v>
      </c>
      <c r="G154" s="25">
        <f t="shared" si="8"/>
        <v>2</v>
      </c>
      <c r="H154" t="str">
        <f t="shared" si="9"/>
        <v>39-2</v>
      </c>
      <c r="I154" s="26">
        <v>10155</v>
      </c>
    </row>
    <row r="155" spans="1:9">
      <c r="A155" s="26">
        <v>14320</v>
      </c>
      <c r="B155" s="25">
        <v>38</v>
      </c>
      <c r="F155" s="11">
        <v>39</v>
      </c>
      <c r="G155" s="25">
        <f t="shared" si="8"/>
        <v>3</v>
      </c>
      <c r="H155" t="str">
        <f t="shared" si="9"/>
        <v>39-3</v>
      </c>
      <c r="I155" s="26">
        <v>10335</v>
      </c>
    </row>
    <row r="156" spans="1:9">
      <c r="A156" s="26">
        <v>14423</v>
      </c>
      <c r="B156" s="25">
        <v>36</v>
      </c>
      <c r="F156" s="11">
        <v>39</v>
      </c>
      <c r="G156" s="25">
        <f t="shared" si="8"/>
        <v>4</v>
      </c>
      <c r="H156" t="str">
        <f t="shared" si="9"/>
        <v>39-4</v>
      </c>
      <c r="I156" s="26">
        <v>11823</v>
      </c>
    </row>
    <row r="157" spans="1:9">
      <c r="A157" s="26">
        <v>14470</v>
      </c>
      <c r="B157" s="25">
        <v>1</v>
      </c>
      <c r="F157" s="11">
        <v>39</v>
      </c>
      <c r="G157" s="25">
        <f t="shared" si="8"/>
        <v>5</v>
      </c>
      <c r="H157" t="str">
        <f t="shared" si="9"/>
        <v>39-5</v>
      </c>
      <c r="I157" s="26">
        <v>11824</v>
      </c>
    </row>
    <row r="158" spans="1:9">
      <c r="A158" s="26">
        <v>14508</v>
      </c>
      <c r="B158" s="25">
        <v>12</v>
      </c>
      <c r="F158" s="11">
        <v>40</v>
      </c>
      <c r="G158" s="25">
        <f t="shared" si="8"/>
        <v>1</v>
      </c>
      <c r="H158" t="str">
        <f t="shared" si="9"/>
        <v>40-1</v>
      </c>
      <c r="I158" s="26">
        <v>1966</v>
      </c>
    </row>
    <row r="159" spans="1:9">
      <c r="A159" s="26">
        <v>14685</v>
      </c>
      <c r="B159" s="25">
        <v>16</v>
      </c>
      <c r="F159" s="11">
        <v>40</v>
      </c>
      <c r="G159" s="25">
        <f t="shared" si="8"/>
        <v>2</v>
      </c>
      <c r="H159" t="str">
        <f t="shared" si="9"/>
        <v>40-2</v>
      </c>
      <c r="I159" s="26">
        <v>3152</v>
      </c>
    </row>
    <row r="160" spans="1:9">
      <c r="A160" s="26">
        <v>14914</v>
      </c>
      <c r="B160" s="25">
        <v>34</v>
      </c>
      <c r="F160" s="11">
        <v>40</v>
      </c>
      <c r="G160" s="25">
        <f t="shared" si="8"/>
        <v>3</v>
      </c>
      <c r="H160" t="str">
        <f t="shared" si="9"/>
        <v>40-3</v>
      </c>
      <c r="I160" s="26">
        <v>7614</v>
      </c>
    </row>
    <row r="161" spans="1:9">
      <c r="A161" s="26">
        <v>15068</v>
      </c>
      <c r="B161" s="25">
        <v>41</v>
      </c>
      <c r="F161" s="11">
        <v>40</v>
      </c>
      <c r="G161" s="25">
        <f t="shared" si="8"/>
        <v>4</v>
      </c>
      <c r="H161" t="str">
        <f t="shared" si="9"/>
        <v>40-4</v>
      </c>
      <c r="I161" s="26">
        <v>12557</v>
      </c>
    </row>
    <row r="162" spans="1:9">
      <c r="A162" s="26">
        <v>15101</v>
      </c>
      <c r="B162" s="25">
        <v>34</v>
      </c>
      <c r="F162" s="11">
        <v>41</v>
      </c>
      <c r="G162" s="25">
        <f t="shared" ref="G162:G193" si="10">IF(NOT(F162=F161),1,G161+1)</f>
        <v>1</v>
      </c>
      <c r="H162" t="str">
        <f t="shared" ref="H162:H193" si="11">CONCATENATE(F162,"-",G162)</f>
        <v>41-1</v>
      </c>
      <c r="I162" s="26">
        <v>2272</v>
      </c>
    </row>
    <row r="163" spans="1:9">
      <c r="A163" s="26">
        <v>15407</v>
      </c>
      <c r="B163" s="25">
        <v>10</v>
      </c>
      <c r="F163" s="11">
        <v>41</v>
      </c>
      <c r="G163" s="25">
        <f t="shared" si="10"/>
        <v>2</v>
      </c>
      <c r="H163" t="str">
        <f t="shared" si="11"/>
        <v>41-2</v>
      </c>
      <c r="I163" s="26">
        <v>7779</v>
      </c>
    </row>
    <row r="164" spans="1:9">
      <c r="A164" s="26">
        <v>15647</v>
      </c>
      <c r="B164" s="25">
        <v>37</v>
      </c>
      <c r="F164" s="11">
        <v>41</v>
      </c>
      <c r="G164" s="25">
        <f t="shared" si="10"/>
        <v>3</v>
      </c>
      <c r="H164" t="str">
        <f t="shared" si="11"/>
        <v>41-3</v>
      </c>
      <c r="I164" s="26">
        <v>11810</v>
      </c>
    </row>
    <row r="165" spans="1:9">
      <c r="A165" s="26">
        <v>15869</v>
      </c>
      <c r="B165" s="25">
        <v>8</v>
      </c>
      <c r="F165" s="11">
        <v>41</v>
      </c>
      <c r="G165" s="25">
        <f t="shared" si="10"/>
        <v>4</v>
      </c>
      <c r="H165" t="str">
        <f t="shared" si="11"/>
        <v>41-4</v>
      </c>
      <c r="I165" s="26">
        <v>13496</v>
      </c>
    </row>
    <row r="166" spans="1:9">
      <c r="A166" s="26">
        <v>15944</v>
      </c>
      <c r="B166" s="25">
        <v>36</v>
      </c>
      <c r="F166" s="11">
        <v>41</v>
      </c>
      <c r="G166" s="25">
        <f t="shared" si="10"/>
        <v>5</v>
      </c>
      <c r="H166" t="str">
        <f t="shared" si="11"/>
        <v>41-5</v>
      </c>
      <c r="I166" s="26">
        <v>15068</v>
      </c>
    </row>
    <row r="167" spans="1:9">
      <c r="A167" s="26">
        <v>16680</v>
      </c>
      <c r="B167" s="25">
        <v>5</v>
      </c>
      <c r="F167" s="11">
        <v>42</v>
      </c>
      <c r="G167" s="25">
        <f t="shared" si="10"/>
        <v>1</v>
      </c>
      <c r="H167" t="str">
        <f t="shared" si="11"/>
        <v>42-1</v>
      </c>
      <c r="I167" s="26">
        <v>975</v>
      </c>
    </row>
    <row r="168" spans="1:9">
      <c r="A168" s="26">
        <v>16878</v>
      </c>
      <c r="B168" s="25">
        <v>9</v>
      </c>
      <c r="F168" s="11">
        <v>42</v>
      </c>
      <c r="G168" s="25">
        <f t="shared" si="10"/>
        <v>2</v>
      </c>
      <c r="H168" t="str">
        <f t="shared" si="11"/>
        <v>42-2</v>
      </c>
      <c r="I168" s="26">
        <v>1128</v>
      </c>
    </row>
  </sheetData>
  <autoFilter ref="F1:I168" xr:uid="{AFB62EE4-D031-445D-A42F-53696B3F1BD3}">
    <sortState xmlns:xlrd2="http://schemas.microsoft.com/office/spreadsheetml/2017/richdata2" ref="F2:I168">
      <sortCondition ref="F1:F16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ICC Raw Data</vt:lpstr>
      <vt:lpstr>Data</vt:lpstr>
      <vt:lpstr>Councils</vt:lpstr>
      <vt:lpstr>Districts</vt:lpstr>
      <vt:lpstr>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2023-02-11T04:13:26Z</dcterms:created>
  <dcterms:modified xsi:type="dcterms:W3CDTF">2024-10-05T18:24:27Z</dcterms:modified>
</cp:coreProperties>
</file>