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Website Documents/"/>
    </mc:Choice>
  </mc:AlternateContent>
  <xr:revisionPtr revIDLastSave="57" documentId="8_{DE8F444C-57A3-4853-A793-6E51673B109F}" xr6:coauthVersionLast="47" xr6:coauthVersionMax="47" xr10:uidLastSave="{CF4E9E8D-C765-4593-BE1D-085CA08121AF}"/>
  <workbookProtection workbookAlgorithmName="SHA-512" workbookHashValue="JYqzXLn1eDwGEFL24jT2hAobzAIP8s2X5401Len4Gryin9BcVxHQWtk5aeIzmNR7m3DETOglkpFFzNcUXsihqg==" workbookSaltValue="AEY8KbMVcIrMP8uly6NWGg==" workbookSpinCount="100000" lockStructure="1"/>
  <bookViews>
    <workbookView xWindow="28680" yWindow="-120" windowWidth="29040" windowHeight="15720" firstSheet="2" activeTab="2" xr2:uid="{A10C80D1-548F-41F1-B3C8-0C2EF1C0B97D}"/>
  </bookViews>
  <sheets>
    <sheet name="ICC Raw Data" sheetId="1" state="hidden" r:id="rId1"/>
    <sheet name="Data" sheetId="3" state="hidden" r:id="rId2"/>
    <sheet name="Councils" sheetId="2" r:id="rId3"/>
    <sheet name="Districts" sheetId="5" r:id="rId4"/>
    <sheet name="Numbers" sheetId="4" state="hidden" r:id="rId5"/>
  </sheets>
  <externalReferences>
    <externalReference r:id="rId6"/>
  </externalReferences>
  <definedNames>
    <definedName name="_xlnm._FilterDatabase" localSheetId="4" hidden="1">Numbers!$F$1:$F$175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6" i="2" s="1"/>
  <c r="AH170" i="1"/>
  <c r="G170" i="1"/>
  <c r="D170" i="1"/>
  <c r="AH169" i="1"/>
  <c r="D169" i="1"/>
  <c r="G169" i="1" s="1"/>
  <c r="AH168" i="1"/>
  <c r="D168" i="1"/>
  <c r="G168" i="1" s="1"/>
  <c r="AH167" i="1"/>
  <c r="D167" i="1"/>
  <c r="G167" i="1" s="1"/>
  <c r="AH166" i="1"/>
  <c r="G166" i="1"/>
  <c r="D166" i="1"/>
  <c r="AH165" i="1"/>
  <c r="D165" i="1"/>
  <c r="G165" i="1" s="1"/>
  <c r="AH164" i="1"/>
  <c r="D164" i="1"/>
  <c r="G164" i="1" s="1"/>
  <c r="AH163" i="1"/>
  <c r="D163" i="1"/>
  <c r="G163" i="1" s="1"/>
  <c r="AH162" i="1"/>
  <c r="G162" i="1"/>
  <c r="D162" i="1"/>
  <c r="AH161" i="1"/>
  <c r="D161" i="1"/>
  <c r="G161" i="1" s="1"/>
  <c r="AH160" i="1"/>
  <c r="D160" i="1"/>
  <c r="G160" i="1" s="1"/>
  <c r="AH159" i="1"/>
  <c r="D159" i="1"/>
  <c r="G159" i="1" s="1"/>
  <c r="AH158" i="1"/>
  <c r="G158" i="1"/>
  <c r="D158" i="1"/>
  <c r="AH157" i="1"/>
  <c r="D157" i="1"/>
  <c r="G157" i="1" s="1"/>
  <c r="AH156" i="1"/>
  <c r="D156" i="1"/>
  <c r="G156" i="1" s="1"/>
  <c r="AH155" i="1"/>
  <c r="G155" i="1"/>
  <c r="D155" i="1"/>
  <c r="AH154" i="1"/>
  <c r="G154" i="1"/>
  <c r="D154" i="1"/>
  <c r="AH153" i="1"/>
  <c r="D153" i="1"/>
  <c r="G153" i="1" s="1"/>
  <c r="AH152" i="1"/>
  <c r="D152" i="1"/>
  <c r="G152" i="1" s="1"/>
  <c r="AH151" i="1"/>
  <c r="D151" i="1"/>
  <c r="G151" i="1" s="1"/>
  <c r="AH150" i="1"/>
  <c r="G150" i="1"/>
  <c r="D150" i="1"/>
  <c r="AH149" i="1"/>
  <c r="D149" i="1"/>
  <c r="G149" i="1" s="1"/>
  <c r="AH148" i="1"/>
  <c r="D148" i="1"/>
  <c r="G148" i="1" s="1"/>
  <c r="AH147" i="1"/>
  <c r="D147" i="1"/>
  <c r="G147" i="1" s="1"/>
  <c r="AH146" i="1"/>
  <c r="G146" i="1"/>
  <c r="D146" i="1"/>
  <c r="AH145" i="1"/>
  <c r="D145" i="1"/>
  <c r="G145" i="1" s="1"/>
  <c r="AH144" i="1"/>
  <c r="D144" i="1"/>
  <c r="G144" i="1" s="1"/>
  <c r="AH143" i="1"/>
  <c r="D143" i="1"/>
  <c r="G143" i="1" s="1"/>
  <c r="AH142" i="1"/>
  <c r="G142" i="1"/>
  <c r="D142" i="1"/>
  <c r="AH141" i="1"/>
  <c r="D141" i="1"/>
  <c r="G141" i="1" s="1"/>
  <c r="AH140" i="1"/>
  <c r="D140" i="1"/>
  <c r="G140" i="1" s="1"/>
  <c r="AH139" i="1"/>
  <c r="D139" i="1"/>
  <c r="G139" i="1" s="1"/>
  <c r="AH138" i="1"/>
  <c r="G138" i="1"/>
  <c r="D138" i="1"/>
  <c r="AH137" i="1"/>
  <c r="D137" i="1"/>
  <c r="G137" i="1" s="1"/>
  <c r="AH136" i="1"/>
  <c r="D136" i="1"/>
  <c r="G136" i="1" s="1"/>
  <c r="AH135" i="1"/>
  <c r="G135" i="1"/>
  <c r="D135" i="1"/>
  <c r="AH134" i="1"/>
  <c r="G134" i="1"/>
  <c r="D134" i="1"/>
  <c r="AH133" i="1"/>
  <c r="D133" i="1"/>
  <c r="G133" i="1" s="1"/>
  <c r="AH132" i="1"/>
  <c r="D132" i="1"/>
  <c r="G132" i="1" s="1"/>
  <c r="AH131" i="1"/>
  <c r="D131" i="1"/>
  <c r="G131" i="1" s="1"/>
  <c r="AH130" i="1"/>
  <c r="G130" i="1"/>
  <c r="D130" i="1"/>
  <c r="AH129" i="1"/>
  <c r="D129" i="1"/>
  <c r="G129" i="1" s="1"/>
  <c r="AH128" i="1"/>
  <c r="D128" i="1"/>
  <c r="G128" i="1" s="1"/>
  <c r="AH127" i="1"/>
  <c r="D127" i="1"/>
  <c r="G127" i="1" s="1"/>
  <c r="AH126" i="1"/>
  <c r="G126" i="1"/>
  <c r="D126" i="1"/>
  <c r="AH125" i="1"/>
  <c r="D125" i="1"/>
  <c r="G125" i="1" s="1"/>
  <c r="AH124" i="1"/>
  <c r="D124" i="1"/>
  <c r="G124" i="1" s="1"/>
  <c r="AH123" i="1"/>
  <c r="D123" i="1"/>
  <c r="G123" i="1" s="1"/>
  <c r="AH122" i="1"/>
  <c r="G122" i="1"/>
  <c r="D122" i="1"/>
  <c r="AH121" i="1"/>
  <c r="D121" i="1"/>
  <c r="G121" i="1" s="1"/>
  <c r="AH120" i="1"/>
  <c r="D120" i="1"/>
  <c r="G120" i="1" s="1"/>
  <c r="AH119" i="1"/>
  <c r="D119" i="1"/>
  <c r="G119" i="1" s="1"/>
  <c r="AH118" i="1"/>
  <c r="G118" i="1"/>
  <c r="D118" i="1"/>
  <c r="AH117" i="1"/>
  <c r="D117" i="1"/>
  <c r="G117" i="1" s="1"/>
  <c r="AH116" i="1"/>
  <c r="D116" i="1"/>
  <c r="G116" i="1" s="1"/>
  <c r="AH115" i="1"/>
  <c r="D115" i="1"/>
  <c r="G115" i="1" s="1"/>
  <c r="AH114" i="1"/>
  <c r="G114" i="1"/>
  <c r="D114" i="1"/>
  <c r="AH113" i="1"/>
  <c r="D113" i="1"/>
  <c r="G113" i="1" s="1"/>
  <c r="AH112" i="1"/>
  <c r="D112" i="1"/>
  <c r="G112" i="1" s="1"/>
  <c r="AH111" i="1"/>
  <c r="G111" i="1"/>
  <c r="D111" i="1"/>
  <c r="AH110" i="1"/>
  <c r="G110" i="1"/>
  <c r="D110" i="1"/>
  <c r="AH109" i="1"/>
  <c r="D109" i="1"/>
  <c r="G109" i="1" s="1"/>
  <c r="AH108" i="1"/>
  <c r="D108" i="1"/>
  <c r="G108" i="1" s="1"/>
  <c r="AH107" i="1"/>
  <c r="D107" i="1"/>
  <c r="G107" i="1" s="1"/>
  <c r="AH106" i="1"/>
  <c r="G106" i="1"/>
  <c r="D106" i="1"/>
  <c r="AH105" i="1"/>
  <c r="D105" i="1"/>
  <c r="G105" i="1" s="1"/>
  <c r="AH104" i="1"/>
  <c r="D104" i="1"/>
  <c r="G104" i="1" s="1"/>
  <c r="AH103" i="1"/>
  <c r="D103" i="1"/>
  <c r="G103" i="1" s="1"/>
  <c r="AH102" i="1"/>
  <c r="G102" i="1"/>
  <c r="D102" i="1"/>
  <c r="AH101" i="1"/>
  <c r="D101" i="1"/>
  <c r="G101" i="1" s="1"/>
  <c r="AH100" i="1"/>
  <c r="D100" i="1"/>
  <c r="G100" i="1" s="1"/>
  <c r="AH99" i="1"/>
  <c r="D99" i="1"/>
  <c r="G99" i="1" s="1"/>
  <c r="AH98" i="1"/>
  <c r="G98" i="1"/>
  <c r="D98" i="1"/>
  <c r="AH97" i="1"/>
  <c r="D97" i="1"/>
  <c r="G97" i="1" s="1"/>
  <c r="AH96" i="1"/>
  <c r="D96" i="1"/>
  <c r="G96" i="1" s="1"/>
  <c r="AH95" i="1"/>
  <c r="D95" i="1"/>
  <c r="G95" i="1" s="1"/>
  <c r="AH94" i="1"/>
  <c r="G94" i="1"/>
  <c r="D94" i="1"/>
  <c r="AH93" i="1"/>
  <c r="D93" i="1"/>
  <c r="G93" i="1" s="1"/>
  <c r="AH92" i="1"/>
  <c r="D92" i="1"/>
  <c r="G92" i="1" s="1"/>
  <c r="AH91" i="1"/>
  <c r="D91" i="1"/>
  <c r="G91" i="1" s="1"/>
  <c r="AH90" i="1"/>
  <c r="G90" i="1"/>
  <c r="D90" i="1"/>
  <c r="AH89" i="1"/>
  <c r="D89" i="1"/>
  <c r="G89" i="1" s="1"/>
  <c r="AH88" i="1"/>
  <c r="D88" i="1"/>
  <c r="G88" i="1" s="1"/>
  <c r="AH87" i="1"/>
  <c r="G87" i="1"/>
  <c r="D87" i="1"/>
  <c r="AH86" i="1"/>
  <c r="G86" i="1"/>
  <c r="D86" i="1"/>
  <c r="AH85" i="1"/>
  <c r="D85" i="1"/>
  <c r="G85" i="1" s="1"/>
  <c r="AH84" i="1"/>
  <c r="D84" i="1"/>
  <c r="G84" i="1" s="1"/>
  <c r="AH83" i="1"/>
  <c r="D83" i="1"/>
  <c r="G83" i="1" s="1"/>
  <c r="AH82" i="1"/>
  <c r="G82" i="1"/>
  <c r="D82" i="1"/>
  <c r="AH81" i="1"/>
  <c r="D81" i="1"/>
  <c r="G81" i="1" s="1"/>
  <c r="AH80" i="1"/>
  <c r="D80" i="1"/>
  <c r="G80" i="1" s="1"/>
  <c r="AH79" i="1"/>
  <c r="D79" i="1"/>
  <c r="G79" i="1" s="1"/>
  <c r="AH78" i="1"/>
  <c r="G78" i="1"/>
  <c r="D78" i="1"/>
  <c r="AH77" i="1"/>
  <c r="D77" i="1"/>
  <c r="G77" i="1" s="1"/>
  <c r="AH76" i="1"/>
  <c r="D76" i="1"/>
  <c r="G76" i="1" s="1"/>
  <c r="AH75" i="1"/>
  <c r="D75" i="1"/>
  <c r="G75" i="1" s="1"/>
  <c r="AH74" i="1"/>
  <c r="G74" i="1"/>
  <c r="D74" i="1"/>
  <c r="AH73" i="1"/>
  <c r="D73" i="1"/>
  <c r="G73" i="1" s="1"/>
  <c r="AH72" i="1"/>
  <c r="D72" i="1"/>
  <c r="G72" i="1" s="1"/>
  <c r="AH71" i="1"/>
  <c r="D71" i="1"/>
  <c r="G71" i="1" s="1"/>
  <c r="AH70" i="1"/>
  <c r="G70" i="1"/>
  <c r="D70" i="1"/>
  <c r="AH69" i="1"/>
  <c r="D69" i="1"/>
  <c r="G69" i="1" s="1"/>
  <c r="AH68" i="1"/>
  <c r="D68" i="1"/>
  <c r="G68" i="1" s="1"/>
  <c r="AH67" i="1"/>
  <c r="D67" i="1"/>
  <c r="G67" i="1" s="1"/>
  <c r="AH66" i="1"/>
  <c r="G66" i="1"/>
  <c r="D66" i="1"/>
  <c r="AH65" i="1"/>
  <c r="D65" i="1"/>
  <c r="G65" i="1" s="1"/>
  <c r="AH64" i="1"/>
  <c r="D64" i="1"/>
  <c r="G64" i="1" s="1"/>
  <c r="AH63" i="1"/>
  <c r="G63" i="1"/>
  <c r="D63" i="1"/>
  <c r="AH62" i="1"/>
  <c r="G62" i="1"/>
  <c r="D62" i="1"/>
  <c r="AH61" i="1"/>
  <c r="D61" i="1"/>
  <c r="G61" i="1" s="1"/>
  <c r="AH60" i="1"/>
  <c r="D60" i="1"/>
  <c r="G60" i="1" s="1"/>
  <c r="AH59" i="1"/>
  <c r="D59" i="1"/>
  <c r="G59" i="1" s="1"/>
  <c r="AH58" i="1"/>
  <c r="G58" i="1"/>
  <c r="D58" i="1"/>
  <c r="AH57" i="1"/>
  <c r="D57" i="1"/>
  <c r="G57" i="1" s="1"/>
  <c r="AH56" i="1"/>
  <c r="D56" i="1"/>
  <c r="G56" i="1" s="1"/>
  <c r="AH55" i="1"/>
  <c r="D55" i="1"/>
  <c r="G55" i="1" s="1"/>
  <c r="AH54" i="1"/>
  <c r="G54" i="1"/>
  <c r="D54" i="1"/>
  <c r="AH53" i="1"/>
  <c r="D53" i="1"/>
  <c r="G53" i="1" s="1"/>
  <c r="AH52" i="1"/>
  <c r="D52" i="1"/>
  <c r="G52" i="1" s="1"/>
  <c r="AH51" i="1"/>
  <c r="D51" i="1"/>
  <c r="G51" i="1" s="1"/>
  <c r="AH50" i="1"/>
  <c r="G50" i="1"/>
  <c r="D50" i="1"/>
  <c r="AH49" i="1"/>
  <c r="D49" i="1"/>
  <c r="G49" i="1" s="1"/>
  <c r="AH48" i="1"/>
  <c r="D48" i="1"/>
  <c r="G48" i="1" s="1"/>
  <c r="AH47" i="1"/>
  <c r="D47" i="1"/>
  <c r="G47" i="1" s="1"/>
  <c r="AH46" i="1"/>
  <c r="G46" i="1"/>
  <c r="D46" i="1"/>
  <c r="AH45" i="1"/>
  <c r="D45" i="1"/>
  <c r="G45" i="1" s="1"/>
  <c r="AH44" i="1"/>
  <c r="D44" i="1"/>
  <c r="G44" i="1" s="1"/>
  <c r="AH43" i="1"/>
  <c r="D43" i="1"/>
  <c r="G43" i="1" s="1"/>
  <c r="AH42" i="1"/>
  <c r="G42" i="1"/>
  <c r="D42" i="1"/>
  <c r="AH41" i="1"/>
  <c r="D41" i="1"/>
  <c r="G41" i="1" s="1"/>
  <c r="AH40" i="1"/>
  <c r="D40" i="1"/>
  <c r="G40" i="1" s="1"/>
  <c r="AH39" i="1"/>
  <c r="G39" i="1"/>
  <c r="D39" i="1"/>
  <c r="AH38" i="1"/>
  <c r="G38" i="1"/>
  <c r="D38" i="1"/>
  <c r="AH37" i="1"/>
  <c r="D37" i="1"/>
  <c r="G37" i="1" s="1"/>
  <c r="D36" i="1"/>
  <c r="G36" i="1" s="1"/>
  <c r="AH35" i="1"/>
  <c r="D35" i="1"/>
  <c r="G35" i="1" s="1"/>
  <c r="AH34" i="1"/>
  <c r="G34" i="1"/>
  <c r="D34" i="1"/>
  <c r="AH33" i="1"/>
  <c r="D33" i="1"/>
  <c r="G33" i="1" s="1"/>
  <c r="AH32" i="1"/>
  <c r="D32" i="1"/>
  <c r="G32" i="1" s="1"/>
  <c r="AH31" i="1"/>
  <c r="D31" i="1"/>
  <c r="G31" i="1" s="1"/>
  <c r="AH30" i="1"/>
  <c r="G30" i="1"/>
  <c r="D30" i="1"/>
  <c r="AH29" i="1"/>
  <c r="D29" i="1"/>
  <c r="G29" i="1" s="1"/>
  <c r="AH28" i="1"/>
  <c r="D28" i="1"/>
  <c r="G28" i="1" s="1"/>
  <c r="AH27" i="1"/>
  <c r="D27" i="1"/>
  <c r="G27" i="1" s="1"/>
  <c r="AH26" i="1"/>
  <c r="G26" i="1"/>
  <c r="D26" i="1"/>
  <c r="AH25" i="1"/>
  <c r="D25" i="1"/>
  <c r="G25" i="1" s="1"/>
  <c r="AH24" i="1"/>
  <c r="D24" i="1"/>
  <c r="G24" i="1" s="1"/>
  <c r="AH23" i="1"/>
  <c r="D23" i="1"/>
  <c r="G23" i="1" s="1"/>
  <c r="AH22" i="1"/>
  <c r="G22" i="1"/>
  <c r="D22" i="1"/>
  <c r="AH21" i="1"/>
  <c r="D21" i="1"/>
  <c r="G21" i="1" s="1"/>
  <c r="AH20" i="1"/>
  <c r="D20" i="1"/>
  <c r="G20" i="1" s="1"/>
  <c r="AH19" i="1"/>
  <c r="D19" i="1"/>
  <c r="G19" i="1" s="1"/>
  <c r="AH18" i="1"/>
  <c r="G18" i="1"/>
  <c r="D18" i="1"/>
  <c r="AH17" i="1"/>
  <c r="D17" i="1"/>
  <c r="G17" i="1" s="1"/>
  <c r="AH16" i="1"/>
  <c r="D16" i="1"/>
  <c r="G16" i="1" s="1"/>
  <c r="AH15" i="1"/>
  <c r="G15" i="1"/>
  <c r="D15" i="1"/>
  <c r="AH14" i="1"/>
  <c r="G14" i="1"/>
  <c r="D14" i="1"/>
  <c r="AH13" i="1"/>
  <c r="D13" i="1"/>
  <c r="G13" i="1" s="1"/>
  <c r="AH12" i="1"/>
  <c r="D12" i="1"/>
  <c r="G12" i="1" s="1"/>
  <c r="AH11" i="1"/>
  <c r="D11" i="1"/>
  <c r="G11" i="1" s="1"/>
  <c r="AH10" i="1"/>
  <c r="G10" i="1"/>
  <c r="D10" i="1"/>
  <c r="AH9" i="1"/>
  <c r="D9" i="1"/>
  <c r="G9" i="1" s="1"/>
  <c r="AH8" i="1"/>
  <c r="D8" i="1"/>
  <c r="G8" i="1" s="1"/>
  <c r="AH7" i="1"/>
  <c r="D7" i="1"/>
  <c r="G7" i="1" s="1"/>
  <c r="AH6" i="1"/>
  <c r="G6" i="1"/>
  <c r="D6" i="1"/>
  <c r="AH5" i="1"/>
  <c r="D5" i="1"/>
  <c r="G5" i="1" s="1"/>
  <c r="AH4" i="1"/>
  <c r="D4" i="1"/>
  <c r="G4" i="1" s="1"/>
  <c r="AH3" i="1"/>
  <c r="D3" i="1"/>
  <c r="G3" i="1" s="1"/>
  <c r="AH2" i="1"/>
  <c r="G2" i="1"/>
  <c r="D2" i="1"/>
  <c r="G25" i="2" l="1"/>
  <c r="AD5" i="5"/>
  <c r="AC5" i="5" s="1"/>
  <c r="X5" i="5"/>
  <c r="W5" i="5" s="1"/>
  <c r="R5" i="5"/>
  <c r="Q5" i="5" s="1"/>
  <c r="L5" i="5"/>
  <c r="K5" i="5" s="1"/>
  <c r="F5" i="5"/>
  <c r="E5" i="5" s="1"/>
  <c r="G6" i="5" s="1"/>
  <c r="F6" i="5" s="1"/>
  <c r="F36" i="4"/>
  <c r="F21" i="4"/>
  <c r="F146" i="4"/>
  <c r="F31" i="4"/>
  <c r="F150" i="4"/>
  <c r="F40" i="4"/>
  <c r="F137" i="4"/>
  <c r="F168" i="4"/>
  <c r="F136" i="4"/>
  <c r="F64" i="4"/>
  <c r="F47" i="4"/>
  <c r="F5" i="4"/>
  <c r="F175" i="4"/>
  <c r="F145" i="4"/>
  <c r="F174" i="4"/>
  <c r="F154" i="4"/>
  <c r="F24" i="4"/>
  <c r="F43" i="4"/>
  <c r="F4" i="4"/>
  <c r="F85" i="4"/>
  <c r="F39" i="4"/>
  <c r="F167" i="4"/>
  <c r="F20" i="4"/>
  <c r="F35" i="4"/>
  <c r="F99" i="4"/>
  <c r="F163" i="4"/>
  <c r="F114" i="4"/>
  <c r="F68" i="4"/>
  <c r="F126" i="4"/>
  <c r="F55" i="4"/>
  <c r="F77" i="4"/>
  <c r="F141" i="4"/>
  <c r="F159" i="4"/>
  <c r="F158" i="4"/>
  <c r="F46" i="4"/>
  <c r="F166" i="4"/>
  <c r="F129" i="4"/>
  <c r="F153" i="4"/>
  <c r="F9" i="4"/>
  <c r="F28" i="4"/>
  <c r="F144" i="4"/>
  <c r="F13" i="4"/>
  <c r="F140" i="4"/>
  <c r="F89" i="4"/>
  <c r="F38" i="4"/>
  <c r="F37" i="4"/>
  <c r="F67" i="4"/>
  <c r="F34" i="4"/>
  <c r="F135" i="4"/>
  <c r="F98" i="4"/>
  <c r="F133" i="4"/>
  <c r="F8" i="4"/>
  <c r="F12" i="4"/>
  <c r="F17" i="4"/>
  <c r="F19" i="4"/>
  <c r="F134" i="4"/>
  <c r="F81" i="4"/>
  <c r="F63" i="4"/>
  <c r="F132" i="4"/>
  <c r="F113" i="4"/>
  <c r="F51" i="4"/>
  <c r="F173" i="4"/>
  <c r="F88" i="4"/>
  <c r="F42" i="4"/>
  <c r="F157" i="4"/>
  <c r="F50" i="4"/>
  <c r="F125" i="4"/>
  <c r="F128" i="4"/>
  <c r="F122" i="4"/>
  <c r="F16" i="4"/>
  <c r="F156" i="4"/>
  <c r="F7" i="4"/>
  <c r="F15" i="4"/>
  <c r="F27" i="4"/>
  <c r="F60" i="4"/>
  <c r="F11" i="4"/>
  <c r="F54" i="4"/>
  <c r="F10" i="4"/>
  <c r="F33" i="4"/>
  <c r="F131" i="4"/>
  <c r="F87" i="4"/>
  <c r="F23" i="4"/>
  <c r="F76" i="4"/>
  <c r="F72" i="4"/>
  <c r="F149" i="4"/>
  <c r="F148" i="4"/>
  <c r="F118" i="4"/>
  <c r="F59" i="4"/>
  <c r="F45" i="4"/>
  <c r="F41" i="4"/>
  <c r="F172" i="4"/>
  <c r="F171" i="4"/>
  <c r="F152" i="4"/>
  <c r="F80" i="4"/>
  <c r="F84" i="4"/>
  <c r="F53" i="4"/>
  <c r="F79" i="4"/>
  <c r="F165" i="4"/>
  <c r="F121" i="4"/>
  <c r="F75" i="4"/>
  <c r="F14" i="4"/>
  <c r="F117" i="4"/>
  <c r="F94" i="4"/>
  <c r="F151" i="4"/>
  <c r="F78" i="4"/>
  <c r="F93" i="4"/>
  <c r="F162" i="4"/>
  <c r="F71" i="4"/>
  <c r="F120" i="4"/>
  <c r="F22" i="4"/>
  <c r="F26" i="4"/>
  <c r="F30" i="4"/>
  <c r="F139" i="4"/>
  <c r="F109" i="4"/>
  <c r="F3" i="4"/>
  <c r="F138" i="4"/>
  <c r="F107" i="4"/>
  <c r="F103" i="4"/>
  <c r="F52" i="4"/>
  <c r="F143" i="4"/>
  <c r="F112" i="4"/>
  <c r="F2" i="4"/>
  <c r="G2" i="4" s="1"/>
  <c r="F62" i="4"/>
  <c r="F58" i="4"/>
  <c r="F6" i="4"/>
  <c r="F111" i="4"/>
  <c r="F130" i="4"/>
  <c r="F106" i="4"/>
  <c r="F108" i="4"/>
  <c r="F92" i="4"/>
  <c r="F57" i="4"/>
  <c r="F49" i="4"/>
  <c r="F105" i="4"/>
  <c r="F161" i="4"/>
  <c r="F18" i="4"/>
  <c r="F74" i="4"/>
  <c r="F116" i="4"/>
  <c r="F124" i="4"/>
  <c r="F70" i="4"/>
  <c r="F102" i="4"/>
  <c r="F115" i="4"/>
  <c r="F97" i="4"/>
  <c r="F101" i="4"/>
  <c r="F164" i="4"/>
  <c r="F96" i="4"/>
  <c r="F160" i="4"/>
  <c r="F100" i="4"/>
  <c r="F91" i="4"/>
  <c r="F90" i="4"/>
  <c r="F123" i="4"/>
  <c r="F147" i="4"/>
  <c r="F69" i="4"/>
  <c r="F66" i="4"/>
  <c r="F83" i="4"/>
  <c r="F95" i="4"/>
  <c r="F29" i="4"/>
  <c r="F142" i="4"/>
  <c r="F44" i="4"/>
  <c r="F48" i="4"/>
  <c r="F25" i="4"/>
  <c r="F82" i="4"/>
  <c r="F56" i="4"/>
  <c r="G56" i="4" s="1"/>
  <c r="F65" i="4"/>
  <c r="F61" i="4"/>
  <c r="F110" i="4"/>
  <c r="F86" i="4"/>
  <c r="F170" i="4"/>
  <c r="F119" i="4"/>
  <c r="F155" i="4"/>
  <c r="F169" i="4"/>
  <c r="F73" i="4"/>
  <c r="F32" i="4"/>
  <c r="F104" i="4"/>
  <c r="F127" i="4"/>
  <c r="M7" i="5" l="1"/>
  <c r="L7" i="5" s="1"/>
  <c r="M6" i="5"/>
  <c r="L6" i="5" s="1"/>
  <c r="S7" i="5"/>
  <c r="R7" i="5" s="1"/>
  <c r="S6" i="5"/>
  <c r="R6" i="5" s="1"/>
  <c r="Y7" i="5"/>
  <c r="X7" i="5" s="1"/>
  <c r="Y6" i="5"/>
  <c r="X6" i="5" s="1"/>
  <c r="AE7" i="5"/>
  <c r="AD7" i="5" s="1"/>
  <c r="AE6" i="5"/>
  <c r="AD6" i="5" s="1"/>
  <c r="G32" i="4"/>
  <c r="G33" i="4" s="1"/>
  <c r="H33" i="4" s="1"/>
  <c r="G86" i="4"/>
  <c r="H86" i="4" s="1"/>
  <c r="G160" i="4"/>
  <c r="H160" i="4" s="1"/>
  <c r="G108" i="4"/>
  <c r="H108" i="4" s="1"/>
  <c r="G48" i="4"/>
  <c r="H48" i="4" s="1"/>
  <c r="Y18" i="5"/>
  <c r="X18" i="5" s="1"/>
  <c r="G6" i="4"/>
  <c r="G7" i="4" s="1"/>
  <c r="G8" i="4" s="1"/>
  <c r="G164" i="4"/>
  <c r="G165" i="4" s="1"/>
  <c r="H165" i="4" s="1"/>
  <c r="G95" i="4"/>
  <c r="H95" i="4" s="1"/>
  <c r="G57" i="4"/>
  <c r="H57" i="4" s="1"/>
  <c r="G110" i="4"/>
  <c r="H110" i="4" s="1"/>
  <c r="G119" i="4"/>
  <c r="H119" i="4" s="1"/>
  <c r="G147" i="4"/>
  <c r="G148" i="4" s="1"/>
  <c r="G24" i="5"/>
  <c r="F24" i="5" s="1"/>
  <c r="G25" i="5"/>
  <c r="G52" i="4"/>
  <c r="H52" i="4" s="1"/>
  <c r="G22" i="4"/>
  <c r="H22" i="4" s="1"/>
  <c r="G61" i="4"/>
  <c r="G62" i="4" s="1"/>
  <c r="G63" i="4" s="1"/>
  <c r="G151" i="4"/>
  <c r="H151" i="4" s="1"/>
  <c r="G37" i="4"/>
  <c r="G38" i="4" s="1"/>
  <c r="G171" i="4"/>
  <c r="G172" i="4" s="1"/>
  <c r="G130" i="4"/>
  <c r="H130" i="4" s="1"/>
  <c r="G25" i="4"/>
  <c r="G26" i="4" s="1"/>
  <c r="G155" i="4"/>
  <c r="G156" i="4" s="1"/>
  <c r="G73" i="4"/>
  <c r="G74" i="4" s="1"/>
  <c r="G100" i="4"/>
  <c r="H100" i="4" s="1"/>
  <c r="G82" i="4"/>
  <c r="G83" i="4" s="1"/>
  <c r="S8" i="5"/>
  <c r="R8" i="5" s="1"/>
  <c r="M18" i="5"/>
  <c r="L18" i="5" s="1"/>
  <c r="Y23" i="5"/>
  <c r="X23" i="5" s="1"/>
  <c r="Y24" i="5"/>
  <c r="X24" i="5" s="1"/>
  <c r="S19" i="5"/>
  <c r="R19" i="5" s="1"/>
  <c r="S20" i="5"/>
  <c r="R20" i="5" s="1"/>
  <c r="M17" i="5"/>
  <c r="L17" i="5" s="1"/>
  <c r="G14" i="5"/>
  <c r="F14" i="5" s="1"/>
  <c r="S23" i="5"/>
  <c r="R23" i="5" s="1"/>
  <c r="Y22" i="5"/>
  <c r="X22" i="5" s="1"/>
  <c r="G8" i="5"/>
  <c r="F8" i="5" s="1"/>
  <c r="G15" i="5"/>
  <c r="F15" i="5" s="1"/>
  <c r="G16" i="5"/>
  <c r="F16" i="5" s="1"/>
  <c r="M19" i="5"/>
  <c r="L19" i="5" s="1"/>
  <c r="G10" i="5"/>
  <c r="F10" i="5" s="1"/>
  <c r="G17" i="5"/>
  <c r="F17" i="5" s="1"/>
  <c r="M20" i="5"/>
  <c r="L20" i="5" s="1"/>
  <c r="S24" i="5"/>
  <c r="R24" i="5" s="1"/>
  <c r="M10" i="5"/>
  <c r="L10" i="5" s="1"/>
  <c r="G18" i="5"/>
  <c r="F18" i="5" s="1"/>
  <c r="M24" i="5"/>
  <c r="L24" i="5" s="1"/>
  <c r="Y12" i="5"/>
  <c r="X12" i="5" s="1"/>
  <c r="S10" i="5"/>
  <c r="R10" i="5" s="1"/>
  <c r="G19" i="5"/>
  <c r="F19" i="5" s="1"/>
  <c r="S12" i="5"/>
  <c r="R12" i="5" s="1"/>
  <c r="Y13" i="5"/>
  <c r="X13" i="5" s="1"/>
  <c r="Y10" i="5"/>
  <c r="X10" i="5" s="1"/>
  <c r="G20" i="5"/>
  <c r="F20" i="5" s="1"/>
  <c r="S13" i="5"/>
  <c r="R13" i="5" s="1"/>
  <c r="Y14" i="5"/>
  <c r="X14" i="5" s="1"/>
  <c r="G11" i="5"/>
  <c r="F11" i="5" s="1"/>
  <c r="M12" i="5"/>
  <c r="L12" i="5" s="1"/>
  <c r="S14" i="5"/>
  <c r="R14" i="5" s="1"/>
  <c r="Y15" i="5"/>
  <c r="X15" i="5" s="1"/>
  <c r="M11" i="5"/>
  <c r="L11" i="5" s="1"/>
  <c r="M13" i="5"/>
  <c r="L13" i="5" s="1"/>
  <c r="S15" i="5"/>
  <c r="R15" i="5" s="1"/>
  <c r="Y16" i="5"/>
  <c r="X16" i="5" s="1"/>
  <c r="S11" i="5"/>
  <c r="R11" i="5" s="1"/>
  <c r="M14" i="5"/>
  <c r="L14" i="5" s="1"/>
  <c r="S16" i="5"/>
  <c r="R16" i="5" s="1"/>
  <c r="Y17" i="5"/>
  <c r="X17" i="5" s="1"/>
  <c r="G7" i="5"/>
  <c r="F7" i="5" s="1"/>
  <c r="Y11" i="5"/>
  <c r="X11" i="5" s="1"/>
  <c r="M15" i="5"/>
  <c r="L15" i="5" s="1"/>
  <c r="S17" i="5"/>
  <c r="R17" i="5" s="1"/>
  <c r="M8" i="5"/>
  <c r="L8" i="5" s="1"/>
  <c r="G13" i="5"/>
  <c r="F13" i="5" s="1"/>
  <c r="M16" i="5"/>
  <c r="L16" i="5" s="1"/>
  <c r="S18" i="5"/>
  <c r="R18" i="5" s="1"/>
  <c r="Y19" i="5"/>
  <c r="X19" i="5" s="1"/>
  <c r="AE9" i="5"/>
  <c r="AD9" i="5" s="1"/>
  <c r="AE21" i="5"/>
  <c r="AD21" i="5" s="1"/>
  <c r="AE22" i="5"/>
  <c r="AD22" i="5" s="1"/>
  <c r="AE23" i="5"/>
  <c r="AD23" i="5" s="1"/>
  <c r="AE12" i="5"/>
  <c r="AD12" i="5" s="1"/>
  <c r="AE24" i="5"/>
  <c r="AD24" i="5" s="1"/>
  <c r="AE15" i="5"/>
  <c r="AD15" i="5" s="1"/>
  <c r="AE16" i="5"/>
  <c r="AD16" i="5" s="1"/>
  <c r="M9" i="5"/>
  <c r="L9" i="5" s="1"/>
  <c r="G22" i="5"/>
  <c r="F22" i="5" s="1"/>
  <c r="M21" i="5"/>
  <c r="L21" i="5" s="1"/>
  <c r="AE18" i="5"/>
  <c r="AD18" i="5" s="1"/>
  <c r="Y8" i="5"/>
  <c r="X8" i="5" s="1"/>
  <c r="S9" i="5"/>
  <c r="R9" i="5" s="1"/>
  <c r="AE11" i="5"/>
  <c r="AD11" i="5" s="1"/>
  <c r="G23" i="5"/>
  <c r="F23" i="5" s="1"/>
  <c r="M22" i="5"/>
  <c r="L22" i="5" s="1"/>
  <c r="S21" i="5"/>
  <c r="R21" i="5" s="1"/>
  <c r="Y20" i="5"/>
  <c r="X20" i="5" s="1"/>
  <c r="AE19" i="5"/>
  <c r="AD19" i="5" s="1"/>
  <c r="AE13" i="5"/>
  <c r="AD13" i="5" s="1"/>
  <c r="AE10" i="5"/>
  <c r="AD10" i="5" s="1"/>
  <c r="AE14" i="5"/>
  <c r="AD14" i="5" s="1"/>
  <c r="G9" i="5"/>
  <c r="F9" i="5" s="1"/>
  <c r="G21" i="5"/>
  <c r="F21" i="5" s="1"/>
  <c r="AE17" i="5"/>
  <c r="AD17" i="5" s="1"/>
  <c r="AE8" i="5"/>
  <c r="AD8" i="5" s="1"/>
  <c r="Y9" i="5"/>
  <c r="X9" i="5" s="1"/>
  <c r="G12" i="5"/>
  <c r="F12" i="5" s="1"/>
  <c r="M23" i="5"/>
  <c r="L23" i="5" s="1"/>
  <c r="S22" i="5"/>
  <c r="R22" i="5" s="1"/>
  <c r="Y21" i="5"/>
  <c r="X21" i="5" s="1"/>
  <c r="AE20" i="5"/>
  <c r="AD20" i="5" s="1"/>
  <c r="G3" i="4"/>
  <c r="G4" i="4" s="1"/>
  <c r="G5" i="4" s="1"/>
  <c r="H5" i="4" s="1"/>
  <c r="G69" i="4"/>
  <c r="H69" i="4" s="1"/>
  <c r="G10" i="4"/>
  <c r="H10" i="4" s="1"/>
  <c r="G123" i="4"/>
  <c r="H123" i="4" s="1"/>
  <c r="H2" i="4"/>
  <c r="G142" i="4"/>
  <c r="G104" i="4"/>
  <c r="G105" i="4" s="1"/>
  <c r="G115" i="4"/>
  <c r="G116" i="4" s="1"/>
  <c r="G44" i="4"/>
  <c r="G45" i="4" s="1"/>
  <c r="G46" i="4" s="1"/>
  <c r="G29" i="4"/>
  <c r="H29" i="4" s="1"/>
  <c r="G14" i="4"/>
  <c r="H14" i="4" s="1"/>
  <c r="H56" i="4"/>
  <c r="G18" i="4"/>
  <c r="G19" i="4" s="1"/>
  <c r="G90" i="4"/>
  <c r="G91" i="4" s="1"/>
  <c r="G127" i="4"/>
  <c r="H127" i="4" s="1"/>
  <c r="G134" i="4"/>
  <c r="H134" i="4" s="1"/>
  <c r="G78" i="4"/>
  <c r="G79" i="4" s="1"/>
  <c r="G80" i="4" s="1"/>
  <c r="G81" i="4" s="1"/>
  <c r="H81" i="4" s="1"/>
  <c r="G138" i="4"/>
  <c r="G139" i="4" s="1"/>
  <c r="G65" i="4"/>
  <c r="G66" i="4" s="1"/>
  <c r="G169" i="4"/>
  <c r="G41" i="4"/>
  <c r="H41" i="4" s="1"/>
  <c r="G87" i="4" l="1"/>
  <c r="G88" i="4" s="1"/>
  <c r="G89" i="4" s="1"/>
  <c r="H89" i="4" s="1"/>
  <c r="H32" i="4"/>
  <c r="H7" i="4"/>
  <c r="G96" i="4"/>
  <c r="H96" i="4" s="1"/>
  <c r="G161" i="4"/>
  <c r="H161" i="4" s="1"/>
  <c r="G109" i="4"/>
  <c r="H109" i="4" s="1"/>
  <c r="G120" i="4"/>
  <c r="H120" i="4" s="1"/>
  <c r="G49" i="4"/>
  <c r="G50" i="4" s="1"/>
  <c r="G51" i="4" s="1"/>
  <c r="H51" i="4" s="1"/>
  <c r="H138" i="4"/>
  <c r="G131" i="4"/>
  <c r="H131" i="4" s="1"/>
  <c r="H6" i="4"/>
  <c r="H44" i="4"/>
  <c r="H25" i="4"/>
  <c r="G30" i="4"/>
  <c r="G31" i="4" s="1"/>
  <c r="H31" i="4" s="1"/>
  <c r="G58" i="4"/>
  <c r="H58" i="4" s="1"/>
  <c r="G111" i="4"/>
  <c r="G112" i="4" s="1"/>
  <c r="G113" i="4" s="1"/>
  <c r="H78" i="4"/>
  <c r="H164" i="4"/>
  <c r="H148" i="4"/>
  <c r="G149" i="4"/>
  <c r="G150" i="4" s="1"/>
  <c r="H150" i="4" s="1"/>
  <c r="H62" i="4"/>
  <c r="H171" i="4"/>
  <c r="G11" i="4"/>
  <c r="H11" i="4" s="1"/>
  <c r="H147" i="4"/>
  <c r="H3" i="4"/>
  <c r="G53" i="4"/>
  <c r="G54" i="4" s="1"/>
  <c r="H54" i="4" s="1"/>
  <c r="H155" i="4"/>
  <c r="H90" i="4"/>
  <c r="H172" i="4"/>
  <c r="G173" i="4"/>
  <c r="G174" i="4" s="1"/>
  <c r="H83" i="4"/>
  <c r="G84" i="4"/>
  <c r="G64" i="4"/>
  <c r="H64" i="4" s="1"/>
  <c r="H63" i="4"/>
  <c r="G128" i="4"/>
  <c r="G152" i="4"/>
  <c r="G42" i="4"/>
  <c r="G101" i="4"/>
  <c r="G102" i="4" s="1"/>
  <c r="G103" i="4" s="1"/>
  <c r="H103" i="4" s="1"/>
  <c r="H104" i="4"/>
  <c r="H18" i="4"/>
  <c r="G135" i="4"/>
  <c r="G136" i="4" s="1"/>
  <c r="H136" i="4" s="1"/>
  <c r="H73" i="4"/>
  <c r="H37" i="4"/>
  <c r="H82" i="4"/>
  <c r="G70" i="4"/>
  <c r="G71" i="4" s="1"/>
  <c r="H71" i="4" s="1"/>
  <c r="G23" i="4"/>
  <c r="H65" i="4"/>
  <c r="H61" i="4"/>
  <c r="G15" i="4"/>
  <c r="H15" i="4" s="1"/>
  <c r="G92" i="4"/>
  <c r="H91" i="4"/>
  <c r="G67" i="4"/>
  <c r="H66" i="4"/>
  <c r="H46" i="4"/>
  <c r="G47" i="4"/>
  <c r="H47" i="4" s="1"/>
  <c r="G20" i="4"/>
  <c r="H19" i="4"/>
  <c r="H105" i="4"/>
  <c r="G106" i="4"/>
  <c r="G140" i="4"/>
  <c r="H139" i="4"/>
  <c r="G117" i="4"/>
  <c r="H116" i="4"/>
  <c r="H115" i="4"/>
  <c r="G39" i="4"/>
  <c r="H38" i="4"/>
  <c r="H80" i="4"/>
  <c r="G170" i="4"/>
  <c r="H170" i="4" s="1"/>
  <c r="H169" i="4"/>
  <c r="G75" i="4"/>
  <c r="H74" i="4"/>
  <c r="H4" i="4"/>
  <c r="H79" i="4"/>
  <c r="G34" i="4"/>
  <c r="H45" i="4"/>
  <c r="H156" i="4"/>
  <c r="G157" i="4"/>
  <c r="G143" i="4"/>
  <c r="H142" i="4"/>
  <c r="G9" i="4"/>
  <c r="H9" i="4" s="1"/>
  <c r="H8" i="4"/>
  <c r="G166" i="4"/>
  <c r="G124" i="4"/>
  <c r="G27" i="4"/>
  <c r="H26" i="4"/>
  <c r="H49" i="4" l="1"/>
  <c r="H87" i="4"/>
  <c r="H88" i="4"/>
  <c r="H50" i="4"/>
  <c r="G121" i="4"/>
  <c r="H121" i="4" s="1"/>
  <c r="G162" i="4"/>
  <c r="G163" i="4" s="1"/>
  <c r="H163" i="4" s="1"/>
  <c r="G97" i="4"/>
  <c r="H97" i="4" s="1"/>
  <c r="H30" i="4"/>
  <c r="G132" i="4"/>
  <c r="H132" i="4" s="1"/>
  <c r="G59" i="4"/>
  <c r="H59" i="4" s="1"/>
  <c r="H135" i="4"/>
  <c r="H112" i="4"/>
  <c r="H149" i="4"/>
  <c r="H111" i="4"/>
  <c r="H70" i="4"/>
  <c r="G12" i="4"/>
  <c r="H12" i="4" s="1"/>
  <c r="G55" i="4"/>
  <c r="H55" i="4" s="1"/>
  <c r="H53" i="4"/>
  <c r="H102" i="4"/>
  <c r="G72" i="4"/>
  <c r="H72" i="4" s="1"/>
  <c r="H84" i="4"/>
  <c r="G85" i="4"/>
  <c r="H85" i="4" s="1"/>
  <c r="G175" i="4"/>
  <c r="H175" i="4" s="1"/>
  <c r="H174" i="4"/>
  <c r="H42" i="4"/>
  <c r="G43" i="4"/>
  <c r="H43" i="4" s="1"/>
  <c r="G16" i="4"/>
  <c r="H16" i="4" s="1"/>
  <c r="H101" i="4"/>
  <c r="G153" i="4"/>
  <c r="H152" i="4"/>
  <c r="H23" i="4"/>
  <c r="G24" i="4"/>
  <c r="H24" i="4" s="1"/>
  <c r="H173" i="4"/>
  <c r="H128" i="4"/>
  <c r="G129" i="4"/>
  <c r="H129" i="4" s="1"/>
  <c r="G137" i="4"/>
  <c r="H137" i="4" s="1"/>
  <c r="H20" i="4"/>
  <c r="G21" i="4"/>
  <c r="H21" i="4" s="1"/>
  <c r="G28" i="4"/>
  <c r="H28" i="4" s="1"/>
  <c r="H27" i="4"/>
  <c r="G158" i="4"/>
  <c r="H157" i="4"/>
  <c r="H166" i="4"/>
  <c r="G167" i="4"/>
  <c r="H67" i="4"/>
  <c r="G68" i="4"/>
  <c r="H68" i="4" s="1"/>
  <c r="H143" i="4"/>
  <c r="G144" i="4"/>
  <c r="H113" i="4"/>
  <c r="G114" i="4"/>
  <c r="H114" i="4" s="1"/>
  <c r="H117" i="4"/>
  <c r="G118" i="4"/>
  <c r="H118" i="4" s="1"/>
  <c r="G76" i="4"/>
  <c r="H75" i="4"/>
  <c r="G35" i="4"/>
  <c r="H34" i="4"/>
  <c r="G40" i="4"/>
  <c r="H40" i="4" s="1"/>
  <c r="H39" i="4"/>
  <c r="H140" i="4"/>
  <c r="G141" i="4"/>
  <c r="H141" i="4" s="1"/>
  <c r="G93" i="4"/>
  <c r="H92" i="4"/>
  <c r="H106" i="4"/>
  <c r="G107" i="4"/>
  <c r="H107" i="4" s="1"/>
  <c r="G125" i="4"/>
  <c r="H124" i="4"/>
  <c r="H162" i="4" l="1"/>
  <c r="G122" i="4"/>
  <c r="H122" i="4" s="1"/>
  <c r="G98" i="4"/>
  <c r="G99" i="4" s="1"/>
  <c r="H99" i="4" s="1"/>
  <c r="G133" i="4"/>
  <c r="H133" i="4" s="1"/>
  <c r="G60" i="4"/>
  <c r="H60" i="4" s="1"/>
  <c r="G13" i="4"/>
  <c r="H13" i="4" s="1"/>
  <c r="G17" i="4"/>
  <c r="H17" i="4" s="1"/>
  <c r="H153" i="4"/>
  <c r="G154" i="4"/>
  <c r="H154" i="4" s="1"/>
  <c r="H125" i="4"/>
  <c r="G126" i="4"/>
  <c r="H126" i="4" s="1"/>
  <c r="G77" i="4"/>
  <c r="H77" i="4" s="1"/>
  <c r="H76" i="4"/>
  <c r="H35" i="4"/>
  <c r="G36" i="4"/>
  <c r="H36" i="4" s="1"/>
  <c r="G94" i="4"/>
  <c r="H94" i="4" s="1"/>
  <c r="H93" i="4"/>
  <c r="G159" i="4"/>
  <c r="H159" i="4" s="1"/>
  <c r="H158" i="4"/>
  <c r="H167" i="4"/>
  <c r="G168" i="4"/>
  <c r="H168" i="4" s="1"/>
  <c r="H144" i="4"/>
  <c r="G145" i="4"/>
  <c r="H98" i="4" l="1"/>
  <c r="G146" i="4"/>
  <c r="H146" i="4" s="1"/>
  <c r="H145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2" i="4"/>
  <c r="G21" i="2"/>
  <c r="F21" i="2" s="1"/>
  <c r="F3" i="2"/>
  <c r="G17" i="2"/>
  <c r="F17" i="2" s="1"/>
  <c r="G15" i="2"/>
  <c r="F15" i="2" s="1"/>
  <c r="F4" i="2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K152" i="3"/>
  <c r="G12" i="2" s="1"/>
  <c r="F12" i="2" s="1"/>
  <c r="L152" i="3"/>
  <c r="G11" i="2" s="1"/>
  <c r="F11" i="2" s="1"/>
  <c r="M152" i="3"/>
  <c r="G10" i="2" s="1"/>
  <c r="F10" i="2" s="1"/>
  <c r="N152" i="3"/>
  <c r="G13" i="2" s="1"/>
  <c r="F13" i="2" s="1"/>
  <c r="O152" i="3"/>
  <c r="G14" i="2" s="1"/>
  <c r="F14" i="2" s="1"/>
  <c r="P152" i="3"/>
  <c r="G16" i="2" s="1"/>
  <c r="F16" i="2" s="1"/>
  <c r="Q152" i="3"/>
  <c r="R152" i="3"/>
  <c r="S152" i="3"/>
  <c r="G18" i="2" s="1"/>
  <c r="F18" i="2" s="1"/>
  <c r="T152" i="3"/>
  <c r="G19" i="2" s="1"/>
  <c r="F19" i="2" s="1"/>
  <c r="U152" i="3"/>
  <c r="G20" i="2" s="1"/>
  <c r="F20" i="2" s="1"/>
  <c r="V152" i="3"/>
  <c r="W152" i="3"/>
  <c r="G23" i="2" s="1"/>
  <c r="F23" i="2" s="1"/>
  <c r="X152" i="3"/>
  <c r="G22" i="2" s="1"/>
  <c r="F22" i="2" s="1"/>
  <c r="Y152" i="3"/>
  <c r="G24" i="2" s="1"/>
  <c r="F24" i="2" s="1"/>
  <c r="Z152" i="3"/>
  <c r="AA152" i="3"/>
  <c r="AB152" i="3"/>
  <c r="AC152" i="3"/>
  <c r="AD152" i="3"/>
  <c r="AE152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K2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G9" i="2" s="1"/>
  <c r="F9" i="2" s="1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G8" i="2" s="1"/>
  <c r="F8" i="2" s="1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G7" i="2" s="1"/>
  <c r="F7" i="2" s="1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2" i="3"/>
  <c r="D170" i="3"/>
  <c r="G170" i="3" s="1"/>
  <c r="D169" i="3"/>
  <c r="G169" i="3" s="1"/>
  <c r="D168" i="3"/>
  <c r="G168" i="3" s="1"/>
  <c r="D167" i="3"/>
  <c r="G167" i="3" s="1"/>
  <c r="D166" i="3"/>
  <c r="G166" i="3" s="1"/>
  <c r="D165" i="3"/>
  <c r="G165" i="3" s="1"/>
  <c r="D164" i="3"/>
  <c r="G164" i="3" s="1"/>
  <c r="D163" i="3"/>
  <c r="G163" i="3" s="1"/>
  <c r="D162" i="3"/>
  <c r="G162" i="3" s="1"/>
  <c r="D161" i="3"/>
  <c r="G161" i="3" s="1"/>
  <c r="D160" i="3"/>
  <c r="G160" i="3" s="1"/>
  <c r="D159" i="3"/>
  <c r="G159" i="3" s="1"/>
  <c r="D158" i="3"/>
  <c r="G158" i="3" s="1"/>
  <c r="D157" i="3"/>
  <c r="G157" i="3" s="1"/>
  <c r="D156" i="3"/>
  <c r="G156" i="3" s="1"/>
  <c r="D155" i="3"/>
  <c r="G155" i="3" s="1"/>
  <c r="D154" i="3"/>
  <c r="G154" i="3" s="1"/>
  <c r="D153" i="3"/>
  <c r="G153" i="3" s="1"/>
  <c r="D152" i="3"/>
  <c r="G152" i="3" s="1"/>
  <c r="D151" i="3"/>
  <c r="G151" i="3" s="1"/>
  <c r="D150" i="3"/>
  <c r="G150" i="3" s="1"/>
  <c r="D149" i="3"/>
  <c r="G149" i="3" s="1"/>
  <c r="G148" i="3"/>
  <c r="D148" i="3"/>
  <c r="D147" i="3"/>
  <c r="G147" i="3" s="1"/>
  <c r="D146" i="3"/>
  <c r="G146" i="3" s="1"/>
  <c r="D145" i="3"/>
  <c r="G145" i="3" s="1"/>
  <c r="D144" i="3"/>
  <c r="G144" i="3" s="1"/>
  <c r="D143" i="3"/>
  <c r="G143" i="3" s="1"/>
  <c r="D142" i="3"/>
  <c r="G142" i="3" s="1"/>
  <c r="D141" i="3"/>
  <c r="G141" i="3" s="1"/>
  <c r="D140" i="3"/>
  <c r="G140" i="3" s="1"/>
  <c r="D139" i="3"/>
  <c r="G139" i="3" s="1"/>
  <c r="D138" i="3"/>
  <c r="G138" i="3" s="1"/>
  <c r="D137" i="3"/>
  <c r="G137" i="3" s="1"/>
  <c r="D136" i="3"/>
  <c r="G136" i="3" s="1"/>
  <c r="D135" i="3"/>
  <c r="G135" i="3" s="1"/>
  <c r="D134" i="3"/>
  <c r="G134" i="3" s="1"/>
  <c r="D133" i="3"/>
  <c r="G133" i="3" s="1"/>
  <c r="D132" i="3"/>
  <c r="G132" i="3" s="1"/>
  <c r="D131" i="3"/>
  <c r="G131" i="3" s="1"/>
  <c r="D130" i="3"/>
  <c r="G130" i="3" s="1"/>
  <c r="D129" i="3"/>
  <c r="G129" i="3" s="1"/>
  <c r="D128" i="3"/>
  <c r="G128" i="3" s="1"/>
  <c r="D127" i="3"/>
  <c r="G127" i="3" s="1"/>
  <c r="D126" i="3"/>
  <c r="G126" i="3" s="1"/>
  <c r="D125" i="3"/>
  <c r="G125" i="3" s="1"/>
  <c r="G124" i="3"/>
  <c r="D124" i="3"/>
  <c r="D123" i="3"/>
  <c r="G123" i="3" s="1"/>
  <c r="D122" i="3"/>
  <c r="G122" i="3" s="1"/>
  <c r="D121" i="3"/>
  <c r="G121" i="3" s="1"/>
  <c r="D120" i="3"/>
  <c r="G120" i="3" s="1"/>
  <c r="D119" i="3"/>
  <c r="G119" i="3" s="1"/>
  <c r="D118" i="3"/>
  <c r="G118" i="3" s="1"/>
  <c r="D117" i="3"/>
  <c r="G117" i="3" s="1"/>
  <c r="D116" i="3"/>
  <c r="G116" i="3" s="1"/>
  <c r="D115" i="3"/>
  <c r="G115" i="3" s="1"/>
  <c r="D114" i="3"/>
  <c r="G114" i="3" s="1"/>
  <c r="D113" i="3"/>
  <c r="G113" i="3" s="1"/>
  <c r="D112" i="3"/>
  <c r="G112" i="3" s="1"/>
  <c r="D111" i="3"/>
  <c r="G111" i="3" s="1"/>
  <c r="D110" i="3"/>
  <c r="G110" i="3" s="1"/>
  <c r="D109" i="3"/>
  <c r="G109" i="3" s="1"/>
  <c r="D108" i="3"/>
  <c r="G108" i="3" s="1"/>
  <c r="D107" i="3"/>
  <c r="G107" i="3" s="1"/>
  <c r="D106" i="3"/>
  <c r="G106" i="3" s="1"/>
  <c r="D105" i="3"/>
  <c r="G105" i="3" s="1"/>
  <c r="D104" i="3"/>
  <c r="G104" i="3" s="1"/>
  <c r="D103" i="3"/>
  <c r="G103" i="3" s="1"/>
  <c r="D102" i="3"/>
  <c r="G102" i="3" s="1"/>
  <c r="D101" i="3"/>
  <c r="G101" i="3" s="1"/>
  <c r="G100" i="3"/>
  <c r="D100" i="3"/>
  <c r="D99" i="3"/>
  <c r="G99" i="3" s="1"/>
  <c r="D98" i="3"/>
  <c r="G98" i="3" s="1"/>
  <c r="D97" i="3"/>
  <c r="G97" i="3" s="1"/>
  <c r="D96" i="3"/>
  <c r="G96" i="3" s="1"/>
  <c r="D95" i="3"/>
  <c r="G95" i="3" s="1"/>
  <c r="D94" i="3"/>
  <c r="G94" i="3" s="1"/>
  <c r="D93" i="3"/>
  <c r="G93" i="3" s="1"/>
  <c r="D92" i="3"/>
  <c r="G92" i="3" s="1"/>
  <c r="D91" i="3"/>
  <c r="G91" i="3" s="1"/>
  <c r="D90" i="3"/>
  <c r="G90" i="3" s="1"/>
  <c r="D89" i="3"/>
  <c r="G89" i="3" s="1"/>
  <c r="D88" i="3"/>
  <c r="G88" i="3" s="1"/>
  <c r="D87" i="3"/>
  <c r="G87" i="3" s="1"/>
  <c r="D86" i="3"/>
  <c r="G86" i="3" s="1"/>
  <c r="D85" i="3"/>
  <c r="G85" i="3" s="1"/>
  <c r="D84" i="3"/>
  <c r="G84" i="3" s="1"/>
  <c r="D83" i="3"/>
  <c r="G83" i="3" s="1"/>
  <c r="D82" i="3"/>
  <c r="G82" i="3" s="1"/>
  <c r="D81" i="3"/>
  <c r="G81" i="3" s="1"/>
  <c r="D80" i="3"/>
  <c r="G80" i="3" s="1"/>
  <c r="D79" i="3"/>
  <c r="G79" i="3" s="1"/>
  <c r="D78" i="3"/>
  <c r="G78" i="3" s="1"/>
  <c r="D77" i="3"/>
  <c r="G77" i="3" s="1"/>
  <c r="G76" i="3"/>
  <c r="D76" i="3"/>
  <c r="D75" i="3"/>
  <c r="G75" i="3" s="1"/>
  <c r="D74" i="3"/>
  <c r="G74" i="3" s="1"/>
  <c r="D73" i="3"/>
  <c r="G73" i="3" s="1"/>
  <c r="D72" i="3"/>
  <c r="G72" i="3" s="1"/>
  <c r="D71" i="3"/>
  <c r="G71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G52" i="3"/>
  <c r="D52" i="3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3" i="3"/>
  <c r="G43" i="3" s="1"/>
  <c r="D42" i="3"/>
  <c r="G42" i="3" s="1"/>
  <c r="D41" i="3"/>
  <c r="G41" i="3" s="1"/>
  <c r="D40" i="3"/>
  <c r="G40" i="3" s="1"/>
  <c r="D39" i="3"/>
  <c r="G39" i="3" s="1"/>
  <c r="D38" i="3"/>
  <c r="G38" i="3" s="1"/>
  <c r="D37" i="3"/>
  <c r="G37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7" i="3"/>
  <c r="G27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D5" i="3"/>
  <c r="G5" i="3" s="1"/>
  <c r="G4" i="3"/>
  <c r="D4" i="3"/>
  <c r="D3" i="3"/>
  <c r="G3" i="3" s="1"/>
  <c r="D2" i="3"/>
  <c r="G2" i="3" s="1"/>
  <c r="AH162" i="3" l="1"/>
  <c r="AH75" i="3" l="1"/>
  <c r="AH101" i="3"/>
  <c r="AH77" i="3"/>
  <c r="AH128" i="3"/>
  <c r="AH78" i="3"/>
  <c r="AH22" i="3"/>
  <c r="AH5" i="3"/>
  <c r="AH70" i="3"/>
  <c r="AH54" i="3"/>
  <c r="AH47" i="3"/>
  <c r="AH169" i="3"/>
  <c r="AH147" i="3"/>
  <c r="AH100" i="3"/>
  <c r="AH49" i="3"/>
  <c r="AH9" i="3"/>
  <c r="AH76" i="3"/>
  <c r="AH45" i="3"/>
  <c r="AH85" i="3"/>
  <c r="AH93" i="3"/>
  <c r="AH46" i="3"/>
  <c r="AH64" i="3"/>
  <c r="AH164" i="3"/>
  <c r="AH144" i="3"/>
  <c r="AH166" i="3"/>
  <c r="AH168" i="3"/>
  <c r="AH8" i="3"/>
  <c r="AH145" i="3"/>
  <c r="AH38" i="3"/>
  <c r="AH79" i="3"/>
  <c r="AH86" i="3"/>
  <c r="AH61" i="3"/>
  <c r="AH48" i="3"/>
  <c r="AH67" i="3"/>
  <c r="AH12" i="3"/>
  <c r="AH151" i="3"/>
  <c r="AH146" i="3"/>
  <c r="AH110" i="3"/>
  <c r="AH163" i="3"/>
  <c r="AH7" i="3"/>
  <c r="AH106" i="3"/>
  <c r="AH139" i="3"/>
  <c r="AH161" i="3"/>
  <c r="AH121" i="3"/>
  <c r="AH88" i="3"/>
  <c r="AH44" i="3"/>
  <c r="AH43" i="3"/>
  <c r="AH23" i="3"/>
  <c r="AH149" i="3"/>
  <c r="AH19" i="3"/>
  <c r="AH62" i="3"/>
  <c r="AH89" i="3"/>
  <c r="AH138" i="3"/>
  <c r="AH165" i="3"/>
  <c r="AH37" i="3"/>
  <c r="AH73" i="3"/>
  <c r="AH16" i="3"/>
  <c r="AH66" i="3"/>
  <c r="AH109" i="3"/>
  <c r="AH63" i="3"/>
  <c r="AH52" i="3"/>
  <c r="AH91" i="3"/>
  <c r="AH32" i="3"/>
  <c r="AH141" i="3"/>
  <c r="AH142" i="3"/>
  <c r="AH15" i="3"/>
  <c r="AH80" i="3"/>
  <c r="AH98" i="3"/>
  <c r="AH170" i="3"/>
  <c r="AH150" i="3"/>
  <c r="AH68" i="3"/>
  <c r="AH104" i="3"/>
  <c r="AH157" i="3"/>
  <c r="AH111" i="3"/>
  <c r="AH140" i="3"/>
  <c r="AH122" i="3"/>
  <c r="AH4" i="3"/>
  <c r="AH136" i="3"/>
  <c r="AH103" i="3"/>
  <c r="AH51" i="3"/>
  <c r="AH21" i="3"/>
  <c r="AH83" i="3"/>
  <c r="AH26" i="3"/>
  <c r="AH3" i="3"/>
  <c r="AH40" i="3"/>
  <c r="AH99" i="3"/>
  <c r="AH35" i="3"/>
  <c r="AH20" i="3"/>
  <c r="AH114" i="3"/>
  <c r="AH41" i="3"/>
  <c r="AH118" i="3"/>
  <c r="AH127" i="3"/>
  <c r="AH53" i="3"/>
  <c r="AH65" i="3"/>
  <c r="AH119" i="3"/>
  <c r="AH92" i="3"/>
  <c r="AH56" i="3"/>
  <c r="AH108" i="3"/>
  <c r="AH116" i="3"/>
  <c r="AH33" i="3"/>
  <c r="AH87" i="3"/>
  <c r="AH34" i="3"/>
  <c r="AH30" i="3"/>
  <c r="AH27" i="3"/>
  <c r="AH167" i="3"/>
  <c r="AH82" i="3"/>
  <c r="AH159" i="3"/>
  <c r="AH143" i="3"/>
  <c r="AH59" i="3"/>
  <c r="AH74" i="3"/>
  <c r="AH25" i="3"/>
  <c r="AH154" i="3"/>
  <c r="AH124" i="3"/>
  <c r="AH137" i="3"/>
  <c r="AH39" i="3"/>
  <c r="AH11" i="3"/>
  <c r="AH134" i="3"/>
  <c r="AH131" i="3"/>
  <c r="AH158" i="3"/>
  <c r="AH18" i="3"/>
  <c r="AH95" i="3"/>
  <c r="AH120" i="3"/>
  <c r="AH126" i="3"/>
  <c r="AH125" i="3"/>
  <c r="AH112" i="3"/>
  <c r="AH130" i="3"/>
  <c r="AH102" i="3"/>
  <c r="AH160" i="3"/>
  <c r="AH132" i="3"/>
  <c r="AH10" i="3"/>
  <c r="AH96" i="3"/>
  <c r="AH28" i="3"/>
  <c r="AH29" i="3"/>
  <c r="AH153" i="3"/>
  <c r="AH156" i="3"/>
  <c r="AH71" i="3"/>
  <c r="AH72" i="3"/>
  <c r="AH6" i="3"/>
  <c r="AH107" i="3"/>
  <c r="AH94" i="3"/>
  <c r="AH152" i="3"/>
  <c r="AH135" i="3"/>
  <c r="AH148" i="3"/>
  <c r="AH81" i="3"/>
  <c r="AH84" i="3"/>
  <c r="AH129" i="3"/>
  <c r="AH123" i="3"/>
  <c r="AH69" i="3"/>
  <c r="AH17" i="3"/>
  <c r="AH42" i="3"/>
  <c r="AH50" i="3"/>
  <c r="AH97" i="3"/>
  <c r="AH133" i="3"/>
  <c r="AH155" i="3"/>
  <c r="AH90" i="3"/>
  <c r="AH57" i="3"/>
  <c r="AH31" i="3"/>
  <c r="AH24" i="3"/>
  <c r="AH14" i="3"/>
  <c r="AH58" i="3"/>
  <c r="AH105" i="3"/>
  <c r="AH55" i="3"/>
  <c r="AH113" i="3"/>
  <c r="AH115" i="3"/>
  <c r="AH13" i="3"/>
  <c r="AH60" i="3"/>
  <c r="AH117" i="3"/>
  <c r="AH2" i="3" l="1"/>
  <c r="AH36" i="1" l="1"/>
  <c r="AH36" i="3"/>
</calcChain>
</file>

<file path=xl/sharedStrings.xml><?xml version="1.0" encoding="utf-8"?>
<sst xmlns="http://schemas.openxmlformats.org/spreadsheetml/2006/main" count="588" uniqueCount="233">
  <si>
    <t>COUNCIL NO.</t>
  </si>
  <si>
    <t>LOCATION</t>
  </si>
  <si>
    <t>DISTRICT NO.</t>
  </si>
  <si>
    <t>Membership % of Quota as of 4-1-2022</t>
  </si>
  <si>
    <t>Current Membership - 03JAN23</t>
  </si>
  <si>
    <t>Membership Quota</t>
  </si>
  <si>
    <t>Membership Status</t>
  </si>
  <si>
    <t>Form 185 - Report of Officers - Due June 30</t>
  </si>
  <si>
    <t>Form 365 - Servie Program Personnel - Due July 1</t>
  </si>
  <si>
    <t>Form 1295 Semi-Annual Audit-2 - Due August 15</t>
  </si>
  <si>
    <t>Supreme Per Capita - Due September 1</t>
  </si>
  <si>
    <t>State Per Capita - Due September 1</t>
  </si>
  <si>
    <t>Activity Planner - Due September 1</t>
  </si>
  <si>
    <t>Form 1728 - Fraternal Survey - Due January 31</t>
  </si>
  <si>
    <t>Form 1295 Semi-Annual Audit-1 - Due February 15</t>
  </si>
  <si>
    <t>Supreme Per Capita - Due March 1</t>
  </si>
  <si>
    <t>State Per Capita - Due March 1</t>
  </si>
  <si>
    <t>Columbian Award Qualifier - Due March 1</t>
  </si>
  <si>
    <t>Knight of the Year - Due March 1</t>
  </si>
  <si>
    <t>Rookie Knight of the Year - Due March 1</t>
  </si>
  <si>
    <t>Family of the Year - Due March 1</t>
  </si>
  <si>
    <t>Faith - Major Activity - Due March 1</t>
  </si>
  <si>
    <t>Community - Major Activity - Due March 1</t>
  </si>
  <si>
    <t>Family - Major Activity - Due March 1</t>
  </si>
  <si>
    <t>Life - Major Activity - Due March 1</t>
  </si>
  <si>
    <t>On-Going Projects - Due March 1</t>
  </si>
  <si>
    <t>Special Projects - Due March 1</t>
  </si>
  <si>
    <t>Chaplain of the Year - Due March 1</t>
  </si>
  <si>
    <t>Support of Catholic Education - Due March 1</t>
  </si>
  <si>
    <t>Support of Vocations - Due March 1</t>
  </si>
  <si>
    <t>Leonard Feehan Community Award - Due March 1</t>
  </si>
  <si>
    <t>Wild Card Star Council 2021</t>
  </si>
  <si>
    <t>Final Award 2022-2023</t>
  </si>
  <si>
    <t>OMAHA--BOYS TOWN</t>
  </si>
  <si>
    <t>O'NEILL</t>
  </si>
  <si>
    <t>LINCOLN--FITZGERALD</t>
  </si>
  <si>
    <t>COLUMBUS--COLUMBUS</t>
  </si>
  <si>
    <t>ALLIANCE</t>
  </si>
  <si>
    <t>HASTING--PIUS 12</t>
  </si>
  <si>
    <t>McCOOK</t>
  </si>
  <si>
    <t>CHADRON</t>
  </si>
  <si>
    <t>GRAND ISLAND--ST MARY'S</t>
  </si>
  <si>
    <t>NORTH PLATTE--ST PATRICK'S</t>
  </si>
  <si>
    <t>HARTINGTON</t>
  </si>
  <si>
    <t>CREIGHTON</t>
  </si>
  <si>
    <t xml:space="preserve">EMERSON </t>
  </si>
  <si>
    <t>GREELY</t>
  </si>
  <si>
    <t>FALLS CITY</t>
  </si>
  <si>
    <t>FREMONT</t>
  </si>
  <si>
    <t>YORK</t>
  </si>
  <si>
    <t>DAVID CITY</t>
  </si>
  <si>
    <t>BEATRICE</t>
  </si>
  <si>
    <t>KEARNEY--ST JAMES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</si>
  <si>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</si>
  <si>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</si>
  <si>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</si>
  <si>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</si>
  <si>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</si>
  <si>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</si>
  <si>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</si>
  <si>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</si>
  <si>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</si>
  <si>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Y</t>
  </si>
  <si>
    <t>LEXINGTON</t>
  </si>
  <si>
    <t>WEST POINT</t>
  </si>
  <si>
    <t>ORD</t>
  </si>
  <si>
    <t>WOOD RIVER</t>
  </si>
  <si>
    <t>ORLEANS</t>
  </si>
  <si>
    <t>BROKEN BOW</t>
  </si>
  <si>
    <t>ELGIN</t>
  </si>
  <si>
    <t>SCOTTSBLUFF--FR TIM MOLONY</t>
  </si>
  <si>
    <t>INDIANOLA</t>
  </si>
  <si>
    <t>SCHUYLER</t>
  </si>
  <si>
    <t>OMAHA--ARCHBISHOP RYAN</t>
  </si>
  <si>
    <t>NEBRASKA CITY</t>
  </si>
  <si>
    <t>SPENCER</t>
  </si>
  <si>
    <t>NORTH BEND</t>
  </si>
  <si>
    <t>SO SIOUX CITY</t>
  </si>
  <si>
    <t>FAIRBURY</t>
  </si>
  <si>
    <t>VALENTINE</t>
  </si>
  <si>
    <t>ATKINSON</t>
  </si>
  <si>
    <t>LINCOLN--ST JOSEPH</t>
  </si>
  <si>
    <t>OGALLALA</t>
  </si>
  <si>
    <t>OMAHA--CHRIST THE KING</t>
  </si>
  <si>
    <t>RANDOLPH</t>
  </si>
  <si>
    <t>VERDIGRE</t>
  </si>
  <si>
    <t>OMAHA--ST PHILLIP NERI</t>
  </si>
  <si>
    <t>COZAD</t>
  </si>
  <si>
    <t>OSCEOLA</t>
  </si>
  <si>
    <t>HOWELLS</t>
  </si>
  <si>
    <t>LOUP CITY</t>
  </si>
  <si>
    <t>STUART</t>
  </si>
  <si>
    <t>BELLEVUE--COLUMBAN</t>
  </si>
  <si>
    <t>CREIGHTON UNIV</t>
  </si>
  <si>
    <t>BASSETT/AINSWORTH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</si>
  <si>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</si>
  <si>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</si>
  <si>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</si>
  <si>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</si>
  <si>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</si>
  <si>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</si>
  <si>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</si>
  <si>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</si>
  <si>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</si>
  <si>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</si>
  <si>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</si>
  <si>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ARAPAHOE/CAMBRIDGE</t>
  </si>
  <si>
    <t>MILLARD</t>
  </si>
  <si>
    <t>PLATTE CENTER</t>
  </si>
  <si>
    <t>GRANT</t>
  </si>
  <si>
    <t>WISNER</t>
  </si>
  <si>
    <t>ST EDWARD</t>
  </si>
  <si>
    <t>CLARKSON</t>
  </si>
  <si>
    <t>CEDAR RAPIDS</t>
  </si>
  <si>
    <t>FULLERTON</t>
  </si>
  <si>
    <t>WILBER/TOBIAS</t>
  </si>
  <si>
    <t>AURORA/GILTNER</t>
  </si>
  <si>
    <t>SEWARD</t>
  </si>
  <si>
    <t>WAYNE</t>
  </si>
  <si>
    <t>HOLDREGE</t>
  </si>
  <si>
    <t>VALPARAISO</t>
  </si>
  <si>
    <t>BRAINARD</t>
  </si>
  <si>
    <t>MADISON</t>
  </si>
  <si>
    <t>COLUMBUS--ST ANTHONY'S</t>
  </si>
  <si>
    <t>RALSTON</t>
  </si>
  <si>
    <t>GRAND ISLAND--ST ANTHONY'S</t>
  </si>
  <si>
    <t>LINCOLN--CATHEDRAL</t>
  </si>
  <si>
    <t>LINCOLN--ST MARY'S</t>
  </si>
  <si>
    <t>OMAHA--ST ELIZABETH ANN</t>
  </si>
  <si>
    <t>LEIGH</t>
  </si>
  <si>
    <t>OMAHA--ST JOAN OF ARC</t>
  </si>
  <si>
    <t>PONCA</t>
  </si>
  <si>
    <t>STEINAUER/BURCHARD</t>
  </si>
  <si>
    <t>GRETNA</t>
  </si>
  <si>
    <t>OMAHA--ST ROBERT BELLARMINE</t>
  </si>
  <si>
    <t>ROSELAND</t>
  </si>
  <si>
    <t>OMAHA--ST STEPHEN'S</t>
  </si>
  <si>
    <t>STRATTON/BENKELMAN</t>
  </si>
  <si>
    <t>OMAHA--FR CLEMENT BRACHT</t>
  </si>
  <si>
    <t>GERING</t>
  </si>
  <si>
    <t>FORT CALHOUN</t>
  </si>
  <si>
    <t>MINDEN</t>
  </si>
  <si>
    <t>CENTRAL CITY</t>
  </si>
  <si>
    <t>GRAND ISLAND--ST LEO'S</t>
  </si>
  <si>
    <t>BLAIR</t>
  </si>
  <si>
    <t>N0RTH PLATTE</t>
  </si>
  <si>
    <t>LINCOLN--ST PETERS</t>
  </si>
  <si>
    <t>BLOOMFIELD</t>
  </si>
  <si>
    <t>GENOA</t>
  </si>
  <si>
    <t>OMAHA--ST VINCENT DePAUL</t>
  </si>
  <si>
    <t>OMAHA--LADY OF QUADALUPE</t>
  </si>
  <si>
    <t>SPRINGFIELD</t>
  </si>
  <si>
    <t>OMAHA--ST JAMES</t>
  </si>
  <si>
    <t>OMAHA--ST WENCESLAUS</t>
  </si>
  <si>
    <t>LINCOLN</t>
  </si>
  <si>
    <t>KEARNEY--PRINCE OF PEACE</t>
  </si>
  <si>
    <t>OMAHA--ST LEO'S</t>
  </si>
  <si>
    <t>LINCOLN--BLESSED SACRAMENT</t>
  </si>
  <si>
    <t>PIERCE</t>
  </si>
  <si>
    <t>LINCOLN-Msgr MAURICE HELMANN</t>
  </si>
  <si>
    <t>LINCOLN--ST ISAAC</t>
  </si>
  <si>
    <t>GRAND ISLAND--RESURRECTION</t>
  </si>
  <si>
    <t>OMAHA--HOLY CROSS</t>
  </si>
  <si>
    <t>OMAHA--ST BERNARDS</t>
  </si>
  <si>
    <t>ABIE/BRUNO</t>
  </si>
  <si>
    <t>DAWSON/SCHUBERT</t>
  </si>
  <si>
    <t>OMAHA--MARY OUR QUEEN</t>
  </si>
  <si>
    <t>DENTON</t>
  </si>
  <si>
    <t>OMAHA--ST MARGARET MARY</t>
  </si>
  <si>
    <t>PENDER</t>
  </si>
  <si>
    <t>EXETER/FRIEND</t>
  </si>
  <si>
    <t>HASTINGS--ST CECILIA</t>
  </si>
  <si>
    <t>DONIPHAN</t>
  </si>
  <si>
    <t>BELLEVUE-- ST MATTHEW</t>
  </si>
  <si>
    <t>COLUMBUS--ST ISIDORE</t>
  </si>
  <si>
    <t>STANTON</t>
  </si>
  <si>
    <t>SCOTTSBLUFF--S.E.R.C. QUADALUPE</t>
  </si>
  <si>
    <t>BATTLE CREEK</t>
  </si>
  <si>
    <t>NORTH PLATTE</t>
  </si>
  <si>
    <t>ASHLAND</t>
  </si>
  <si>
    <t>ELM CREEK/AMHERST/OVERTON</t>
  </si>
  <si>
    <t>LINCOLN -- UNL</t>
  </si>
  <si>
    <t>OMAHA - OLL</t>
  </si>
  <si>
    <t>LYONS</t>
  </si>
  <si>
    <t>LINCOLN - MSGR DAVID HINTZ</t>
  </si>
  <si>
    <t>SPALDING</t>
  </si>
  <si>
    <t>OMAHA - ST PETERS</t>
  </si>
  <si>
    <t>SUTTON/HARVARD</t>
  </si>
  <si>
    <t>OMAHA-ST CHARLES BORROMEO</t>
  </si>
  <si>
    <t>CORTLAND</t>
  </si>
  <si>
    <t>SHELBY</t>
  </si>
  <si>
    <t>OMAHA/ICC</t>
  </si>
  <si>
    <t>BEAVER CROSSING/UTICA</t>
  </si>
  <si>
    <t>CROFTON</t>
  </si>
  <si>
    <t>ELKHORN</t>
  </si>
  <si>
    <t>TEKAMAH</t>
  </si>
  <si>
    <t>OMAHA/PIUS X</t>
  </si>
  <si>
    <t>LINCOLN/SACRED HEART</t>
  </si>
  <si>
    <t>DAVEY</t>
  </si>
  <si>
    <t>ODELL</t>
  </si>
  <si>
    <t>BELLWOOD</t>
  </si>
  <si>
    <t>UNO - OMAHA</t>
  </si>
  <si>
    <t>ST FRANCIS - LINCOLN</t>
  </si>
  <si>
    <t>Select Council #</t>
  </si>
  <si>
    <t>COUNCIL</t>
  </si>
  <si>
    <t>DISTRICT</t>
  </si>
  <si>
    <t>ICC KNIGHT OF THE YEAR</t>
  </si>
  <si>
    <t>ICC COLUMBIAN QUALIFIER</t>
  </si>
  <si>
    <t>SUPREME PER CAPITA</t>
  </si>
  <si>
    <t>STATE PER CAPITA</t>
  </si>
  <si>
    <t>FORM #1295-1
SEMI-ANNUAL AUDIT</t>
  </si>
  <si>
    <t>FORM #1728
FRATERNAL SURVEY</t>
  </si>
  <si>
    <t>ICC COUNCIL ACTIVITY PLANNER</t>
  </si>
  <si>
    <t>FORM #1295-2
SEMI-ANNUAL AUDIT</t>
  </si>
  <si>
    <t>FORM #365
PROGRAM PERSONNEL REPORT</t>
  </si>
  <si>
    <t>FORM #185
REPORT OF OFFICERS</t>
  </si>
  <si>
    <t>ICC ROOKIE KNIGHT OF THE YEAR</t>
  </si>
  <si>
    <t>ICC FAMILY OF THE YEAR</t>
  </si>
  <si>
    <t>ICC FAITH AWARD APPLICATION</t>
  </si>
  <si>
    <t>ICC FAMILY AWARD APPLICATION</t>
  </si>
  <si>
    <t>ICC COMMUNITY AWARD APPLICATION</t>
  </si>
  <si>
    <t>ICC LIFE AWARD APPLICATION</t>
  </si>
  <si>
    <t>DUE 6/30</t>
  </si>
  <si>
    <t>DUE 7/1</t>
  </si>
  <si>
    <t>DUE 8/15</t>
  </si>
  <si>
    <t>DUE 9/1</t>
  </si>
  <si>
    <t>DUE 1/31</t>
  </si>
  <si>
    <t>DUE 2/15</t>
  </si>
  <si>
    <t>DUE 3/1</t>
  </si>
  <si>
    <t>Council #</t>
  </si>
  <si>
    <t>Select District #</t>
  </si>
  <si>
    <t>District #</t>
  </si>
  <si>
    <t>MEMBERSHIP PERCENT OF QUOTA
DETERMINED AS OF 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</si>
</sst>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sansserif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horizontal="center" vertical="center" textRotation="45"/>
    </xf>
    <xf numFmtId="0" fontId="3" fillId="2" borderId="1" xfId="0" applyFont="1" applyFill="1" applyBorder="1" applyAlignment="1">
      <alignment horizontal="center" textRotation="45"/>
    </xf>
    <xf numFmtId="0" fontId="3" fillId="3" borderId="1" xfId="0" applyFont="1" applyFill="1" applyBorder="1" applyAlignment="1">
      <alignment horizontal="center" textRotation="45"/>
    </xf>
    <xf numFmtId="0" fontId="3" fillId="4" borderId="1" xfId="0" applyFont="1" applyFill="1" applyBorder="1" applyAlignment="1">
      <alignment horizontal="center" textRotation="45"/>
    </xf>
    <xf numFmtId="2" fontId="3" fillId="2" borderId="1" xfId="0" applyNumberFormat="1" applyFont="1" applyFill="1" applyBorder="1" applyAlignment="1">
      <alignment horizontal="center" textRotation="45"/>
    </xf>
    <xf numFmtId="0" fontId="3" fillId="5" borderId="1" xfId="0" applyFont="1" applyFill="1" applyBorder="1" applyAlignment="1">
      <alignment horizontal="center" textRotation="45"/>
    </xf>
    <xf numFmtId="0" fontId="3" fillId="6" borderId="1" xfId="0" applyFont="1" applyFill="1" applyBorder="1" applyAlignment="1">
      <alignment horizontal="center" textRotation="45"/>
    </xf>
    <xf numFmtId="0" fontId="3" fillId="0" borderId="1" xfId="0" applyFont="1" applyBorder="1" applyAlignment="1">
      <alignment horizontal="center" textRotation="45"/>
    </xf>
    <xf numFmtId="0" fontId="3" fillId="7" borderId="1" xfId="0" applyFont="1" applyFill="1" applyBorder="1" applyAlignment="1">
      <alignment horizontal="center" textRotation="45"/>
    </xf>
    <xf numFmtId="0" fontId="3" fillId="8" borderId="1" xfId="0" applyFont="1" applyFill="1" applyBorder="1" applyAlignment="1">
      <alignment horizontal="center" textRotation="45"/>
    </xf>
    <xf numFmtId="0" fontId="0" fillId="0" borderId="1" xfId="0" applyBorder="1" applyAlignment="1">
      <alignment horizontal="center"/>
    </xf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7" fillId="9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1" fontId="0" fillId="0" borderId="2" xfId="0" applyNumberFormat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0" fillId="9" borderId="2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9" borderId="2" xfId="0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9" borderId="17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0" xfId="0" applyProtection="1">
      <protection hidden="1"/>
    </xf>
    <xf numFmtId="0" fontId="0" fillId="6" borderId="3" xfId="0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11" borderId="3" xfId="0" applyFill="1" applyBorder="1" applyAlignment="1" applyProtection="1">
      <alignment horizontal="center" vertical="center" textRotation="90"/>
      <protection hidden="1"/>
    </xf>
    <xf numFmtId="0" fontId="8" fillId="11" borderId="5" xfId="0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12" borderId="3" xfId="0" applyFill="1" applyBorder="1" applyAlignment="1" applyProtection="1">
      <alignment horizontal="center" vertical="center" textRotation="90"/>
      <protection hidden="1"/>
    </xf>
    <xf numFmtId="0" fontId="8" fillId="12" borderId="5" xfId="0" applyFont="1" applyFill="1" applyBorder="1" applyAlignment="1" applyProtection="1">
      <alignment horizontal="center" vertical="center"/>
      <protection hidden="1"/>
    </xf>
    <xf numFmtId="0" fontId="0" fillId="10" borderId="3" xfId="0" applyFill="1" applyBorder="1" applyAlignment="1" applyProtection="1">
      <alignment horizontal="center" vertical="center" textRotation="90"/>
      <protection hidden="1"/>
    </xf>
    <xf numFmtId="0" fontId="8" fillId="10" borderId="5" xfId="0" applyFont="1" applyFill="1" applyBorder="1" applyAlignment="1" applyProtection="1">
      <alignment horizontal="center" vertical="center"/>
      <protection hidden="1"/>
    </xf>
    <xf numFmtId="0" fontId="8" fillId="13" borderId="9" xfId="0" applyFont="1" applyFill="1" applyBorder="1" applyAlignment="1" applyProtection="1">
      <alignment horizontal="center" vertical="center"/>
      <protection hidden="1"/>
    </xf>
    <xf numFmtId="0" fontId="8" fillId="13" borderId="10" xfId="0" applyFont="1" applyFill="1" applyBorder="1" applyAlignment="1" applyProtection="1">
      <alignment horizontal="center" vertical="center"/>
      <protection hidden="1"/>
    </xf>
    <xf numFmtId="0" fontId="8" fillId="13" borderId="12" xfId="0" applyFont="1" applyFill="1" applyBorder="1" applyAlignment="1" applyProtection="1">
      <alignment horizontal="center" vertical="center"/>
      <protection hidden="1"/>
    </xf>
    <xf numFmtId="0" fontId="0" fillId="14" borderId="3" xfId="0" applyFill="1" applyBorder="1" applyAlignment="1" applyProtection="1">
      <alignment horizontal="center" vertical="center" textRotation="90"/>
      <protection hidden="1"/>
    </xf>
    <xf numFmtId="0" fontId="8" fillId="14" borderId="5" xfId="0" applyFont="1" applyFill="1" applyBorder="1" applyAlignment="1" applyProtection="1">
      <alignment horizontal="center" vertical="center"/>
      <protection hidden="1"/>
    </xf>
    <xf numFmtId="0" fontId="0" fillId="15" borderId="3" xfId="0" applyFill="1" applyBorder="1" applyAlignment="1" applyProtection="1">
      <alignment horizontal="center" vertical="center" textRotation="90"/>
      <protection hidden="1"/>
    </xf>
    <xf numFmtId="0" fontId="8" fillId="15" borderId="5" xfId="0" applyFont="1" applyFill="1" applyBorder="1" applyAlignment="1" applyProtection="1">
      <alignment horizontal="center" vertical="center"/>
      <protection hidden="1"/>
    </xf>
    <xf numFmtId="0" fontId="8" fillId="16" borderId="9" xfId="0" applyFont="1" applyFill="1" applyBorder="1" applyAlignment="1" applyProtection="1">
      <alignment horizontal="center" vertical="center"/>
      <protection hidden="1"/>
    </xf>
    <xf numFmtId="0" fontId="8" fillId="16" borderId="10" xfId="0" applyFont="1" applyFill="1" applyBorder="1" applyAlignment="1" applyProtection="1">
      <alignment horizontal="center" vertical="center"/>
      <protection hidden="1"/>
    </xf>
    <xf numFmtId="0" fontId="8" fillId="16" borderId="12" xfId="0" applyFont="1" applyFill="1" applyBorder="1" applyAlignment="1" applyProtection="1">
      <alignment horizontal="center" vertical="center"/>
      <protection hidden="1"/>
    </xf>
    <xf numFmtId="0" fontId="0" fillId="6" borderId="3" xfId="0" applyFill="1" applyBorder="1" applyProtection="1">
      <protection locked="0"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8" fillId="13" borderId="5" xfId="0" applyFont="1" applyFill="1" applyBorder="1" applyAlignment="1" applyProtection="1">
      <alignment horizontal="center" vertical="center"/>
      <protection hidden="1"/>
    </xf>
    <xf numFmtId="0" fontId="8" fillId="16" borderId="5" xfId="0" applyFont="1" applyFill="1" applyBorder="1" applyAlignment="1" applyProtection="1">
      <alignment horizontal="center" vertical="center"/>
      <protection hidden="1"/>
    </xf>
    <xf numFmtId="1" fontId="0" fillId="17" borderId="1" xfId="0" applyNumberFormat="1" applyFill="1" applyBorder="1" applyAlignment="1">
      <alignment horizontal="center" vertical="center"/>
    </xf>
    <xf numFmtId="0" fontId="0" fillId="13" borderId="13" xfId="0" applyFill="1" applyBorder="1" applyAlignment="1" applyProtection="1">
      <alignment horizontal="center" vertical="center" textRotation="90"/>
      <protection hidden="1"/>
    </xf>
    <xf numFmtId="0" fontId="0" fillId="13" borderId="14" xfId="0" applyFill="1" applyBorder="1" applyAlignment="1" applyProtection="1">
      <alignment horizontal="center" vertical="center" textRotation="90"/>
      <protection hidden="1"/>
    </xf>
    <xf numFmtId="0" fontId="0" fillId="13" borderId="15" xfId="0" applyFill="1" applyBorder="1" applyAlignment="1" applyProtection="1">
      <alignment horizontal="center" vertical="center" textRotation="90"/>
      <protection hidden="1"/>
    </xf>
    <xf numFmtId="0" fontId="0" fillId="16" borderId="13" xfId="0" applyFill="1" applyBorder="1" applyAlignment="1" applyProtection="1">
      <alignment horizontal="center" vertical="center" textRotation="90"/>
      <protection hidden="1"/>
    </xf>
    <xf numFmtId="0" fontId="0" fillId="16" borderId="14" xfId="0" applyFill="1" applyBorder="1" applyAlignment="1" applyProtection="1">
      <alignment horizontal="center" vertical="center" textRotation="90"/>
      <protection hidden="1"/>
    </xf>
    <xf numFmtId="0" fontId="0" fillId="16" borderId="15" xfId="0" applyFill="1" applyBorder="1" applyAlignment="1" applyProtection="1">
      <alignment horizontal="center" vertical="center" textRotation="90"/>
      <protection hidden="1"/>
    </xf>
    <xf numFmtId="0" fontId="0" fillId="16" borderId="7" xfId="0" applyFill="1" applyBorder="1" applyAlignment="1" applyProtection="1">
      <alignment horizontal="left" vertical="center"/>
      <protection hidden="1"/>
    </xf>
    <xf numFmtId="0" fontId="0" fillId="16" borderId="1" xfId="0" applyFill="1" applyBorder="1" applyAlignment="1" applyProtection="1">
      <alignment horizontal="left" vertical="center"/>
      <protection hidden="1"/>
    </xf>
    <xf numFmtId="0" fontId="0" fillId="16" borderId="11" xfId="0" applyFill="1" applyBorder="1" applyAlignment="1" applyProtection="1">
      <alignment horizontal="left" vertical="center"/>
      <protection hidden="1"/>
    </xf>
    <xf numFmtId="0" fontId="0" fillId="16" borderId="2" xfId="0" applyFill="1" applyBorder="1" applyAlignment="1" applyProtection="1">
      <alignment horizontal="left" vertical="center"/>
      <protection hidden="1"/>
    </xf>
    <xf numFmtId="0" fontId="0" fillId="16" borderId="7" xfId="0" applyFill="1" applyBorder="1" applyAlignment="1" applyProtection="1">
      <alignment horizontal="left" vertical="center" wrapText="1"/>
      <protection hidden="1"/>
    </xf>
    <xf numFmtId="0" fontId="0" fillId="16" borderId="1" xfId="0" applyFill="1" applyBorder="1" applyAlignment="1" applyProtection="1">
      <alignment horizontal="left" vertical="center" wrapText="1"/>
      <protection hidden="1"/>
    </xf>
    <xf numFmtId="0" fontId="0" fillId="13" borderId="11" xfId="0" applyFill="1" applyBorder="1" applyAlignment="1" applyProtection="1">
      <alignment horizontal="left" vertical="center" wrapText="1"/>
      <protection hidden="1"/>
    </xf>
    <xf numFmtId="0" fontId="0" fillId="13" borderId="2" xfId="0" applyFill="1" applyBorder="1" applyAlignment="1" applyProtection="1">
      <alignment horizontal="left" vertical="center" wrapText="1"/>
      <protection hidden="1"/>
    </xf>
    <xf numFmtId="0" fontId="0" fillId="14" borderId="6" xfId="0" applyFill="1" applyBorder="1" applyAlignment="1" applyProtection="1">
      <alignment horizontal="left" vertical="center" wrapText="1"/>
      <protection hidden="1"/>
    </xf>
    <xf numFmtId="0" fontId="0" fillId="14" borderId="4" xfId="0" applyFill="1" applyBorder="1" applyAlignment="1" applyProtection="1">
      <alignment horizontal="left" vertical="center" wrapText="1"/>
      <protection hidden="1"/>
    </xf>
    <xf numFmtId="0" fontId="0" fillId="15" borderId="6" xfId="0" applyFill="1" applyBorder="1" applyAlignment="1" applyProtection="1">
      <alignment horizontal="left" vertical="center" wrapText="1"/>
      <protection hidden="1"/>
    </xf>
    <xf numFmtId="0" fontId="0" fillId="15" borderId="4" xfId="0" applyFill="1" applyBorder="1" applyAlignment="1" applyProtection="1">
      <alignment horizontal="left" vertical="center" wrapText="1"/>
      <protection hidden="1"/>
    </xf>
    <xf numFmtId="0" fontId="0" fillId="16" borderId="8" xfId="0" applyFill="1" applyBorder="1" applyAlignment="1" applyProtection="1">
      <alignment horizontal="left" vertical="center" wrapText="1"/>
      <protection hidden="1"/>
    </xf>
    <xf numFmtId="0" fontId="0" fillId="16" borderId="16" xfId="0" applyFill="1" applyBorder="1" applyAlignment="1" applyProtection="1">
      <alignment horizontal="left" vertical="center" wrapText="1"/>
      <protection hidden="1"/>
    </xf>
    <xf numFmtId="0" fontId="0" fillId="11" borderId="6" xfId="0" applyFill="1" applyBorder="1" applyAlignment="1" applyProtection="1">
      <alignment horizontal="left" vertical="center" wrapText="1"/>
      <protection hidden="1"/>
    </xf>
    <xf numFmtId="0" fontId="0" fillId="11" borderId="4" xfId="0" applyFill="1" applyBorder="1" applyAlignment="1" applyProtection="1">
      <alignment horizontal="left" vertical="center" wrapText="1"/>
      <protection hidden="1"/>
    </xf>
    <xf numFmtId="0" fontId="0" fillId="12" borderId="6" xfId="0" applyFill="1" applyBorder="1" applyAlignment="1" applyProtection="1">
      <alignment horizontal="left" vertical="center" wrapText="1"/>
      <protection hidden="1"/>
    </xf>
    <xf numFmtId="0" fontId="0" fillId="12" borderId="4" xfId="0" applyFill="1" applyBorder="1" applyAlignment="1" applyProtection="1">
      <alignment horizontal="left" vertical="center" wrapText="1"/>
      <protection hidden="1"/>
    </xf>
    <xf numFmtId="0" fontId="0" fillId="10" borderId="6" xfId="0" applyFill="1" applyBorder="1" applyAlignment="1" applyProtection="1">
      <alignment horizontal="left" vertical="center" wrapText="1"/>
      <protection hidden="1"/>
    </xf>
    <xf numFmtId="0" fontId="0" fillId="10" borderId="4" xfId="0" applyFill="1" applyBorder="1" applyAlignment="1" applyProtection="1">
      <alignment horizontal="left" vertical="center" wrapText="1"/>
      <protection hidden="1"/>
    </xf>
    <xf numFmtId="0" fontId="0" fillId="13" borderId="8" xfId="0" applyFill="1" applyBorder="1" applyAlignment="1" applyProtection="1">
      <alignment horizontal="left" vertical="center" wrapText="1"/>
      <protection hidden="1"/>
    </xf>
    <xf numFmtId="0" fontId="0" fillId="13" borderId="16" xfId="0" applyFill="1" applyBorder="1" applyAlignment="1" applyProtection="1">
      <alignment horizontal="left" vertical="center" wrapText="1"/>
      <protection hidden="1"/>
    </xf>
    <xf numFmtId="0" fontId="0" fillId="13" borderId="7" xfId="0" applyFill="1" applyBorder="1" applyAlignment="1" applyProtection="1">
      <alignment horizontal="left" vertical="center" wrapText="1"/>
      <protection hidden="1"/>
    </xf>
    <xf numFmtId="0" fontId="0" fillId="13" borderId="1" xfId="0" applyFill="1" applyBorder="1" applyAlignment="1" applyProtection="1">
      <alignment horizontal="left" vertical="center" wrapText="1"/>
      <protection hidden="1"/>
    </xf>
    <xf numFmtId="0" fontId="0" fillId="17" borderId="17" xfId="0" applyFill="1" applyBorder="1" applyAlignment="1">
      <alignment horizontal="center"/>
    </xf>
    <xf numFmtId="0" fontId="0" fillId="11" borderId="19" xfId="0" applyFill="1" applyBorder="1" applyAlignment="1" applyProtection="1">
      <alignment horizontal="left" vertical="center" wrapText="1"/>
      <protection hidden="1"/>
    </xf>
    <xf numFmtId="0" fontId="8" fillId="11" borderId="21" xfId="0" applyFont="1" applyFill="1" applyBorder="1" applyAlignment="1" applyProtection="1">
      <alignment horizontal="center" vertical="center"/>
      <protection hidden="1"/>
    </xf>
    <xf numFmtId="0" fontId="0" fillId="11" borderId="22" xfId="0" applyFill="1" applyBorder="1" applyAlignment="1" applyProtection="1">
      <alignment horizontal="left" vertical="center" wrapText="1"/>
      <protection hidden="1"/>
    </xf>
    <xf numFmtId="0" fontId="0" fillId="11" borderId="23" xfId="0" applyFill="1" applyBorder="1" applyAlignment="1" applyProtection="1">
      <alignment horizontal="left" vertical="center" wrapText="1"/>
      <protection hidden="1"/>
    </xf>
    <xf numFmtId="164" fontId="3" fillId="9" borderId="7" xfId="1" applyNumberFormat="1" applyFont="1" applyFill="1" applyBorder="1" applyAlignment="1">
      <alignment horizontal="center" vertical="center"/>
    </xf>
    <xf numFmtId="0" fontId="10" fillId="18" borderId="19" xfId="0" applyFont="1" applyFill="1" applyBorder="1" applyAlignment="1" applyProtection="1">
      <alignment horizontal="left" vertical="center" wrapText="1"/>
      <protection hidden="1"/>
    </xf>
    <xf numFmtId="0" fontId="10" fillId="18" borderId="20" xfId="0" applyFont="1" applyFill="1" applyBorder="1" applyAlignment="1" applyProtection="1">
      <alignment horizontal="left" vertical="center" wrapText="1"/>
      <protection hidden="1"/>
    </xf>
    <xf numFmtId="0" fontId="0" fillId="12" borderId="19" xfId="0" applyFill="1" applyBorder="1" applyAlignment="1" applyProtection="1">
      <alignment horizontal="left" vertical="center" wrapText="1"/>
      <protection hidden="1"/>
    </xf>
    <xf numFmtId="0" fontId="0" fillId="10" borderId="19" xfId="0" applyFill="1" applyBorder="1" applyAlignment="1" applyProtection="1">
      <alignment horizontal="left" vertical="center" wrapText="1"/>
      <protection hidden="1"/>
    </xf>
    <xf numFmtId="0" fontId="0" fillId="13" borderId="24" xfId="0" applyFill="1" applyBorder="1" applyAlignment="1" applyProtection="1">
      <alignment horizontal="left" vertical="center" wrapText="1"/>
      <protection hidden="1"/>
    </xf>
    <xf numFmtId="0" fontId="0" fillId="13" borderId="25" xfId="0" applyFill="1" applyBorder="1" applyAlignment="1" applyProtection="1">
      <alignment horizontal="left" vertical="center" wrapText="1"/>
      <protection hidden="1"/>
    </xf>
    <xf numFmtId="0" fontId="0" fillId="13" borderId="26" xfId="0" applyFill="1" applyBorder="1" applyAlignment="1" applyProtection="1">
      <alignment horizontal="left" vertical="center" wrapText="1"/>
      <protection hidden="1"/>
    </xf>
    <xf numFmtId="0" fontId="0" fillId="14" borderId="19" xfId="0" applyFill="1" applyBorder="1" applyAlignment="1" applyProtection="1">
      <alignment horizontal="left" vertical="center" wrapText="1"/>
      <protection hidden="1"/>
    </xf>
    <xf numFmtId="0" fontId="0" fillId="15" borderId="19" xfId="0" applyFill="1" applyBorder="1" applyAlignment="1" applyProtection="1">
      <alignment horizontal="left" vertical="center" wrapText="1"/>
      <protection hidden="1"/>
    </xf>
    <xf numFmtId="0" fontId="0" fillId="16" borderId="24" xfId="0" applyFill="1" applyBorder="1" applyAlignment="1" applyProtection="1">
      <alignment horizontal="left" vertical="center" wrapText="1"/>
      <protection hidden="1"/>
    </xf>
    <xf numFmtId="0" fontId="0" fillId="16" borderId="25" xfId="0" applyFill="1" applyBorder="1" applyAlignment="1" applyProtection="1">
      <alignment horizontal="left" vertical="center" wrapText="1"/>
      <protection hidden="1"/>
    </xf>
    <xf numFmtId="0" fontId="0" fillId="16" borderId="25" xfId="0" applyFill="1" applyBorder="1" applyAlignment="1" applyProtection="1">
      <alignment horizontal="left" vertical="center"/>
      <protection hidden="1"/>
    </xf>
    <xf numFmtId="0" fontId="0" fillId="16" borderId="26" xfId="0" applyFill="1" applyBorder="1" applyAlignment="1" applyProtection="1">
      <alignment horizontal="left" vertical="center"/>
      <protection hidden="1"/>
    </xf>
    <xf numFmtId="164" fontId="3" fillId="9" borderId="5" xfId="1" applyNumberFormat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755"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/>
      </font>
      <fill>
        <patternFill patternType="solid">
          <bgColor theme="8"/>
        </patternFill>
      </fill>
      <border>
        <vertical/>
        <horizontal/>
      </border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CC99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0" tint="-0.24994659260841701"/>
      </font>
      <fill>
        <patternFill>
          <bgColor theme="0" tint="-0.24994659260841701"/>
        </patternFill>
      </fill>
      <border>
        <vertical/>
        <horizontal/>
      </border>
    </dxf>
    <dxf>
      <font>
        <strike val="0"/>
        <color rgb="FFCC9900"/>
      </font>
      <fill>
        <patternFill>
          <bgColor rgb="FFCC9900"/>
        </patternFill>
      </fill>
      <border>
        <vertical/>
        <horizontal/>
      </border>
    </dxf>
    <dxf>
      <font>
        <color rgb="FF833C0C"/>
      </font>
      <fill>
        <patternFill>
          <bgColor rgb="FF833C0C"/>
        </patternFill>
      </fill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9900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6633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  <dxf>
      <font>
        <color rgb="FFCC9900"/>
      </font>
      <fill>
        <patternFill>
          <bgColor rgb="FFCC99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663300"/>
      </font>
      <fill>
        <patternFill>
          <bgColor rgb="FF663300"/>
        </patternFill>
      </fill>
    </dxf>
  </dxfs>
  <tableStyles count="0" defaultTableStyle="TableStyleMedium2" defaultPivotStyle="PivotStyleLight16"/>
  <colors>
    <mruColors>
      <color rgb="FFCC9900"/>
      <color rgb="FFDAF0E6"/>
      <color rgb="FF6633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11a92881c443a5f/State%20Knights%20of%20Columbus/State%20KC%202022-2023/ICC/ICC%20Awards.xlsx" TargetMode="External"/><Relationship Id="rId1" Type="http://schemas.openxmlformats.org/officeDocument/2006/relationships/externalLinkPath" Target="/411a92881c443a5f/State%20Knights%20of%20Columbus/State%20KC%202022-2023/ICC/ICC%20A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ards Input Data"/>
      <sheetName val="Calculations"/>
      <sheetName val="Awards 2021-2022"/>
    </sheetNames>
    <sheetDataSet>
      <sheetData sheetId="0"/>
      <sheetData sheetId="1">
        <row r="2">
          <cell r="BA2" t="str">
            <v/>
          </cell>
        </row>
        <row r="3">
          <cell r="BA3" t="str">
            <v/>
          </cell>
        </row>
        <row r="4">
          <cell r="BA4" t="str">
            <v/>
          </cell>
        </row>
        <row r="5">
          <cell r="BA5" t="str">
            <v/>
          </cell>
        </row>
        <row r="6">
          <cell r="BA6" t="str">
            <v/>
          </cell>
        </row>
        <row r="7">
          <cell r="BA7" t="str">
            <v/>
          </cell>
        </row>
        <row r="8">
          <cell r="BA8" t="str">
            <v/>
          </cell>
        </row>
        <row r="9">
          <cell r="BA9" t="str">
            <v/>
          </cell>
        </row>
        <row r="10">
          <cell r="BA10" t="str">
            <v/>
          </cell>
        </row>
        <row r="11">
          <cell r="BA11" t="str">
            <v/>
          </cell>
        </row>
        <row r="12">
          <cell r="BA12" t="str">
            <v/>
          </cell>
        </row>
        <row r="13">
          <cell r="BA13" t="str">
            <v/>
          </cell>
        </row>
        <row r="14">
          <cell r="BA14" t="str">
            <v/>
          </cell>
        </row>
        <row r="15">
          <cell r="BA15" t="str">
            <v/>
          </cell>
        </row>
        <row r="16">
          <cell r="BA16" t="str">
            <v/>
          </cell>
        </row>
        <row r="17">
          <cell r="BA17" t="str">
            <v/>
          </cell>
        </row>
        <row r="18">
          <cell r="BA18" t="str">
            <v/>
          </cell>
        </row>
        <row r="19">
          <cell r="BA19" t="str">
            <v/>
          </cell>
        </row>
        <row r="20">
          <cell r="BA20" t="str">
            <v>B</v>
          </cell>
        </row>
        <row r="21">
          <cell r="BA21" t="str">
            <v/>
          </cell>
        </row>
        <row r="22">
          <cell r="BA22" t="str">
            <v/>
          </cell>
        </row>
        <row r="23">
          <cell r="BA23" t="str">
            <v/>
          </cell>
        </row>
        <row r="24">
          <cell r="BA24" t="str">
            <v/>
          </cell>
        </row>
        <row r="25">
          <cell r="BA25" t="str">
            <v/>
          </cell>
        </row>
        <row r="26">
          <cell r="BA26" t="str">
            <v/>
          </cell>
        </row>
        <row r="27">
          <cell r="BA27" t="str">
            <v/>
          </cell>
        </row>
        <row r="28">
          <cell r="BA28" t="str">
            <v/>
          </cell>
        </row>
        <row r="29">
          <cell r="BA29" t="str">
            <v/>
          </cell>
        </row>
        <row r="30">
          <cell r="BA30" t="str">
            <v>G</v>
          </cell>
        </row>
        <row r="31">
          <cell r="BA31" t="str">
            <v/>
          </cell>
        </row>
        <row r="32">
          <cell r="BA32" t="str">
            <v/>
          </cell>
        </row>
        <row r="33">
          <cell r="BA33" t="str">
            <v/>
          </cell>
        </row>
        <row r="34">
          <cell r="BA34" t="str">
            <v/>
          </cell>
        </row>
        <row r="35">
          <cell r="BA35" t="str">
            <v/>
          </cell>
        </row>
        <row r="36">
          <cell r="BA36" t="str">
            <v/>
          </cell>
        </row>
        <row r="37">
          <cell r="BA37" t="str">
            <v/>
          </cell>
        </row>
        <row r="38">
          <cell r="BA38" t="str">
            <v/>
          </cell>
        </row>
        <row r="39">
          <cell r="BA39" t="str">
            <v/>
          </cell>
        </row>
        <row r="40">
          <cell r="BA40" t="str">
            <v/>
          </cell>
        </row>
        <row r="41">
          <cell r="BA41" t="str">
            <v/>
          </cell>
        </row>
        <row r="42">
          <cell r="BA42" t="str">
            <v/>
          </cell>
        </row>
        <row r="43">
          <cell r="BA43" t="str">
            <v/>
          </cell>
        </row>
        <row r="44">
          <cell r="BA44" t="str">
            <v/>
          </cell>
        </row>
        <row r="45">
          <cell r="BA45" t="str">
            <v/>
          </cell>
        </row>
        <row r="46">
          <cell r="BA46" t="str">
            <v/>
          </cell>
        </row>
        <row r="47">
          <cell r="BA47" t="str">
            <v/>
          </cell>
        </row>
        <row r="48">
          <cell r="BA48" t="str">
            <v/>
          </cell>
        </row>
        <row r="49">
          <cell r="BA49" t="str">
            <v/>
          </cell>
        </row>
        <row r="50">
          <cell r="BA50" t="str">
            <v/>
          </cell>
        </row>
        <row r="51">
          <cell r="BA51" t="str">
            <v/>
          </cell>
        </row>
        <row r="52">
          <cell r="BA52" t="str">
            <v/>
          </cell>
        </row>
        <row r="53">
          <cell r="BA53" t="str">
            <v/>
          </cell>
        </row>
        <row r="54">
          <cell r="BA54" t="str">
            <v/>
          </cell>
        </row>
        <row r="55">
          <cell r="BA55" t="str">
            <v/>
          </cell>
        </row>
        <row r="56">
          <cell r="BA56" t="str">
            <v/>
          </cell>
        </row>
        <row r="57">
          <cell r="BA57" t="str">
            <v/>
          </cell>
        </row>
        <row r="58">
          <cell r="BA58" t="str">
            <v/>
          </cell>
        </row>
        <row r="59">
          <cell r="BA59" t="str">
            <v/>
          </cell>
        </row>
        <row r="60">
          <cell r="BA60" t="str">
            <v>S</v>
          </cell>
        </row>
        <row r="61">
          <cell r="BA61" t="str">
            <v/>
          </cell>
        </row>
        <row r="62">
          <cell r="BA62" t="str">
            <v/>
          </cell>
        </row>
        <row r="63">
          <cell r="BA63" t="str">
            <v>B</v>
          </cell>
        </row>
        <row r="64">
          <cell r="BA64" t="str">
            <v/>
          </cell>
        </row>
        <row r="65">
          <cell r="BA65" t="str">
            <v/>
          </cell>
        </row>
        <row r="66">
          <cell r="BA66" t="str">
            <v/>
          </cell>
        </row>
        <row r="67">
          <cell r="BA67" t="str">
            <v/>
          </cell>
        </row>
        <row r="68">
          <cell r="BA68" t="str">
            <v/>
          </cell>
        </row>
        <row r="69">
          <cell r="BA69" t="str">
            <v/>
          </cell>
        </row>
        <row r="70">
          <cell r="BA70" t="str">
            <v/>
          </cell>
        </row>
        <row r="71">
          <cell r="BA71" t="str">
            <v/>
          </cell>
        </row>
        <row r="72">
          <cell r="BA72" t="str">
            <v/>
          </cell>
        </row>
        <row r="73">
          <cell r="BA73" t="str">
            <v/>
          </cell>
        </row>
        <row r="74">
          <cell r="BA74" t="str">
            <v/>
          </cell>
        </row>
        <row r="75">
          <cell r="BA75" t="str">
            <v/>
          </cell>
        </row>
        <row r="76">
          <cell r="BA76" t="str">
            <v/>
          </cell>
        </row>
        <row r="77">
          <cell r="BA77" t="str">
            <v/>
          </cell>
        </row>
        <row r="78">
          <cell r="BA78" t="str">
            <v/>
          </cell>
        </row>
        <row r="79">
          <cell r="BA79" t="str">
            <v/>
          </cell>
        </row>
        <row r="80">
          <cell r="BA80" t="str">
            <v/>
          </cell>
        </row>
        <row r="81">
          <cell r="BA81" t="str">
            <v/>
          </cell>
        </row>
        <row r="82">
          <cell r="BA82" t="str">
            <v/>
          </cell>
        </row>
        <row r="83">
          <cell r="BA83" t="str">
            <v/>
          </cell>
        </row>
        <row r="84">
          <cell r="BA84" t="str">
            <v/>
          </cell>
        </row>
        <row r="85">
          <cell r="BA85" t="str">
            <v/>
          </cell>
        </row>
        <row r="86">
          <cell r="BA86" t="str">
            <v/>
          </cell>
        </row>
        <row r="87">
          <cell r="BA87" t="str">
            <v/>
          </cell>
        </row>
        <row r="88">
          <cell r="BA88" t="str">
            <v/>
          </cell>
        </row>
        <row r="89">
          <cell r="BA89" t="str">
            <v/>
          </cell>
        </row>
        <row r="90">
          <cell r="BA90" t="str">
            <v/>
          </cell>
        </row>
        <row r="91">
          <cell r="BA91" t="str">
            <v/>
          </cell>
        </row>
        <row r="92">
          <cell r="BA92" t="str">
            <v/>
          </cell>
        </row>
        <row r="93">
          <cell r="BA93" t="str">
            <v/>
          </cell>
        </row>
        <row r="94">
          <cell r="BA94" t="str">
            <v>S</v>
          </cell>
        </row>
        <row r="95">
          <cell r="BA95" t="str">
            <v>S</v>
          </cell>
        </row>
        <row r="96">
          <cell r="BA96" t="str">
            <v/>
          </cell>
        </row>
        <row r="97">
          <cell r="BA97" t="str">
            <v/>
          </cell>
        </row>
        <row r="98">
          <cell r="BA98" t="str">
            <v/>
          </cell>
        </row>
        <row r="99">
          <cell r="BA99" t="str">
            <v/>
          </cell>
        </row>
        <row r="100">
          <cell r="BA100" t="str">
            <v/>
          </cell>
        </row>
        <row r="101">
          <cell r="BA101" t="str">
            <v>B</v>
          </cell>
        </row>
        <row r="102">
          <cell r="BA102" t="str">
            <v/>
          </cell>
        </row>
        <row r="103">
          <cell r="BA103" t="str">
            <v/>
          </cell>
        </row>
        <row r="104">
          <cell r="BA104" t="str">
            <v>B</v>
          </cell>
        </row>
        <row r="105">
          <cell r="BA105" t="str">
            <v/>
          </cell>
        </row>
        <row r="106">
          <cell r="BA106" t="str">
            <v/>
          </cell>
        </row>
        <row r="107">
          <cell r="BA107" t="str">
            <v/>
          </cell>
        </row>
        <row r="108">
          <cell r="BA108" t="str">
            <v/>
          </cell>
        </row>
        <row r="109">
          <cell r="BA109" t="str">
            <v/>
          </cell>
        </row>
        <row r="110">
          <cell r="BA110" t="str">
            <v/>
          </cell>
        </row>
        <row r="111">
          <cell r="BA111" t="str">
            <v>B</v>
          </cell>
        </row>
        <row r="112">
          <cell r="BA112" t="str">
            <v>B</v>
          </cell>
        </row>
        <row r="113">
          <cell r="BA113" t="str">
            <v/>
          </cell>
        </row>
        <row r="114">
          <cell r="BA114" t="str">
            <v/>
          </cell>
        </row>
        <row r="115">
          <cell r="BA115" t="str">
            <v/>
          </cell>
        </row>
        <row r="116">
          <cell r="BA116" t="str">
            <v/>
          </cell>
        </row>
        <row r="117">
          <cell r="BA117" t="str">
            <v/>
          </cell>
        </row>
        <row r="118">
          <cell r="BA118" t="str">
            <v/>
          </cell>
        </row>
        <row r="119">
          <cell r="BA119" t="str">
            <v/>
          </cell>
        </row>
        <row r="120">
          <cell r="BA120" t="str">
            <v/>
          </cell>
        </row>
        <row r="121">
          <cell r="BA121" t="str">
            <v/>
          </cell>
        </row>
        <row r="122">
          <cell r="BA122" t="str">
            <v>G</v>
          </cell>
        </row>
        <row r="123">
          <cell r="BA123" t="str">
            <v/>
          </cell>
        </row>
        <row r="124">
          <cell r="BA124" t="str">
            <v/>
          </cell>
        </row>
        <row r="125">
          <cell r="BA125" t="str">
            <v/>
          </cell>
        </row>
        <row r="126">
          <cell r="BA126" t="str">
            <v/>
          </cell>
        </row>
        <row r="127">
          <cell r="BA127" t="str">
            <v>B</v>
          </cell>
        </row>
        <row r="128">
          <cell r="BA128" t="str">
            <v/>
          </cell>
        </row>
        <row r="129">
          <cell r="BA129" t="str">
            <v/>
          </cell>
        </row>
        <row r="130">
          <cell r="BA130" t="str">
            <v/>
          </cell>
        </row>
        <row r="131">
          <cell r="BA131" t="str">
            <v/>
          </cell>
        </row>
        <row r="132">
          <cell r="BA132" t="str">
            <v/>
          </cell>
        </row>
        <row r="133">
          <cell r="BA133" t="str">
            <v/>
          </cell>
        </row>
        <row r="134">
          <cell r="BA134" t="str">
            <v/>
          </cell>
        </row>
        <row r="135">
          <cell r="BA135" t="str">
            <v/>
          </cell>
        </row>
        <row r="136">
          <cell r="BA136" t="str">
            <v/>
          </cell>
        </row>
        <row r="137">
          <cell r="BA137" t="str">
            <v/>
          </cell>
        </row>
        <row r="138">
          <cell r="BA138" t="str">
            <v/>
          </cell>
        </row>
        <row r="139">
          <cell r="BA139" t="str">
            <v/>
          </cell>
        </row>
        <row r="140">
          <cell r="BA140" t="str">
            <v/>
          </cell>
        </row>
        <row r="141">
          <cell r="BA141" t="str">
            <v>G</v>
          </cell>
        </row>
        <row r="142">
          <cell r="BA142" t="str">
            <v/>
          </cell>
        </row>
        <row r="143">
          <cell r="BA143" t="str">
            <v/>
          </cell>
        </row>
        <row r="144">
          <cell r="BA144" t="str">
            <v/>
          </cell>
        </row>
        <row r="145">
          <cell r="BA145" t="str">
            <v/>
          </cell>
        </row>
        <row r="146">
          <cell r="BA146" t="str">
            <v>B</v>
          </cell>
        </row>
        <row r="147">
          <cell r="BA147" t="str">
            <v/>
          </cell>
        </row>
        <row r="148">
          <cell r="BA148" t="str">
            <v/>
          </cell>
        </row>
        <row r="149">
          <cell r="BA149" t="str">
            <v/>
          </cell>
        </row>
        <row r="150">
          <cell r="BA150" t="str">
            <v/>
          </cell>
        </row>
        <row r="151">
          <cell r="BA151" t="str">
            <v/>
          </cell>
        </row>
        <row r="152">
          <cell r="BA152" t="str">
            <v>S</v>
          </cell>
        </row>
        <row r="153">
          <cell r="BA153" t="str">
            <v/>
          </cell>
        </row>
        <row r="154">
          <cell r="BA154" t="str">
            <v/>
          </cell>
        </row>
        <row r="155">
          <cell r="BA155" t="str">
            <v/>
          </cell>
        </row>
        <row r="156">
          <cell r="BA156" t="str">
            <v/>
          </cell>
        </row>
        <row r="157">
          <cell r="BA157" t="str">
            <v/>
          </cell>
        </row>
        <row r="158">
          <cell r="BA158" t="str">
            <v/>
          </cell>
        </row>
        <row r="159">
          <cell r="BA159" t="str">
            <v/>
          </cell>
        </row>
        <row r="160">
          <cell r="BA160" t="str">
            <v/>
          </cell>
        </row>
        <row r="161">
          <cell r="BA161" t="str">
            <v/>
          </cell>
        </row>
        <row r="162">
          <cell r="BA162" t="str">
            <v/>
          </cell>
        </row>
        <row r="163">
          <cell r="BA163" t="str">
            <v/>
          </cell>
        </row>
        <row r="164">
          <cell r="BA164" t="str">
            <v/>
          </cell>
        </row>
        <row r="165">
          <cell r="BA165" t="str">
            <v/>
          </cell>
        </row>
        <row r="166">
          <cell r="BA166" t="str">
            <v/>
          </cell>
        </row>
        <row r="167">
          <cell r="BA167" t="str">
            <v/>
          </cell>
        </row>
        <row r="168">
          <cell r="BA168" t="str">
            <v/>
          </cell>
        </row>
        <row r="169">
          <cell r="BA169" t="str">
            <v/>
          </cell>
        </row>
        <row r="170">
          <cell r="BA170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C1CB7-8214-4C8C-A763-45AAE0A5B57D}">
  <dimension ref="A1:AH170"/>
  <sheetViews>
    <sheetView workbookViewId="0">
      <selection activeCell="E46" sqref="E46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7.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</row>
    <row r="2" spans="1:34" ht="15.6">
      <c r="A2" s="11">
        <v>652</v>
      </c>
      <c r="B2" s="12" t="s">
        <v>33</v>
      </c>
      <c r="C2" s="13">
        <v>32</v>
      </c>
      <c r="D2" s="14">
        <f t="shared" ref="D2:D65" si="0">E2/F2</f>
        <v>0.75</v>
      </c>
      <c r="E2" s="15">
        <v>6</v>
      </c>
      <c r="F2" s="16">
        <v>8</v>
      </c>
      <c r="G2" s="16">
        <f>IF(D2&gt;0.499,100,IF(AND(D2&gt;0.249,D2&lt;0.5),50,IF(AND(D2&gt;0.149,D2&lt;0.25),25,"")))</f>
        <v>100</v>
      </c>
      <c r="H2" s="17">
        <v>100</v>
      </c>
      <c r="I2" s="18">
        <v>100</v>
      </c>
      <c r="J2" s="17">
        <v>100</v>
      </c>
      <c r="K2" s="17">
        <v>100</v>
      </c>
      <c r="L2" s="17">
        <v>100</v>
      </c>
      <c r="M2" s="17">
        <v>100</v>
      </c>
      <c r="N2" s="17">
        <v>100</v>
      </c>
      <c r="O2" s="17">
        <v>100</v>
      </c>
      <c r="P2" s="17">
        <v>100</v>
      </c>
      <c r="Q2" s="17">
        <v>100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9"/>
      <c r="AG2" s="36"/>
      <c r="AH2" s="16" t="str">
        <f>[1]Calculations!BA2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si="0"/>
        <v>0.21428571428571427</v>
      </c>
      <c r="E3" s="15">
        <v>3</v>
      </c>
      <c r="F3" s="16">
        <v>14</v>
      </c>
      <c r="G3" s="16">
        <f t="shared" ref="G3:G66" si="1">IF(D3&gt;0.499,100,IF(AND(D3&gt;0.249,D3&lt;0.5),50,IF(AND(D3&gt;0.149,D3&lt;0.25),25,"")))</f>
        <v>25</v>
      </c>
      <c r="H3" s="17">
        <v>100</v>
      </c>
      <c r="I3" s="18">
        <v>100</v>
      </c>
      <c r="J3" s="17">
        <v>50</v>
      </c>
      <c r="K3" s="17">
        <v>25</v>
      </c>
      <c r="L3" s="17">
        <v>100</v>
      </c>
      <c r="M3" s="17">
        <v>100</v>
      </c>
      <c r="N3" s="17">
        <v>100</v>
      </c>
      <c r="O3" s="17"/>
      <c r="P3" s="17"/>
      <c r="Q3" s="17">
        <v>100</v>
      </c>
      <c r="R3" s="17">
        <v>100</v>
      </c>
      <c r="S3" s="17">
        <v>100</v>
      </c>
      <c r="T3" s="17"/>
      <c r="U3" s="17"/>
      <c r="V3" s="17">
        <v>100</v>
      </c>
      <c r="W3" s="17">
        <v>100</v>
      </c>
      <c r="X3" s="17"/>
      <c r="Y3" s="17">
        <v>100</v>
      </c>
      <c r="Z3" s="17"/>
      <c r="AA3" s="17"/>
      <c r="AB3" s="17"/>
      <c r="AC3" s="17"/>
      <c r="AD3" s="17">
        <v>100</v>
      </c>
      <c r="AE3" s="17"/>
      <c r="AF3" s="19"/>
      <c r="AG3" s="36"/>
      <c r="AH3" s="16" t="str">
        <f>[1]Calculations!BA3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v>1</v>
      </c>
      <c r="F4" s="16">
        <v>14</v>
      </c>
      <c r="G4" s="16" t="str">
        <f t="shared" si="1"/>
        <v/>
      </c>
      <c r="H4" s="17">
        <v>100</v>
      </c>
      <c r="I4" s="18">
        <v>100</v>
      </c>
      <c r="J4" s="17">
        <v>100</v>
      </c>
      <c r="K4" s="17">
        <v>100</v>
      </c>
      <c r="L4" s="17">
        <v>100</v>
      </c>
      <c r="M4" s="17">
        <v>100</v>
      </c>
      <c r="N4" s="17">
        <v>100</v>
      </c>
      <c r="O4" s="17">
        <v>100</v>
      </c>
      <c r="P4" s="17">
        <v>100</v>
      </c>
      <c r="Q4" s="17">
        <v>100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9"/>
      <c r="AG4" s="36"/>
      <c r="AH4" s="16" t="str">
        <f>[1]Calculations!BA4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v>0</v>
      </c>
      <c r="F5" s="16">
        <v>15</v>
      </c>
      <c r="G5" s="16" t="str">
        <f t="shared" si="1"/>
        <v/>
      </c>
      <c r="H5" s="17">
        <v>100</v>
      </c>
      <c r="I5" s="18">
        <v>100</v>
      </c>
      <c r="J5" s="17">
        <v>100</v>
      </c>
      <c r="K5" s="17">
        <v>100</v>
      </c>
      <c r="L5" s="17">
        <v>100</v>
      </c>
      <c r="M5" s="17"/>
      <c r="N5" s="17">
        <v>100</v>
      </c>
      <c r="O5" s="17">
        <v>100</v>
      </c>
      <c r="P5" s="17">
        <v>100</v>
      </c>
      <c r="Q5" s="17">
        <v>100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9"/>
      <c r="AG5" s="36"/>
      <c r="AH5" s="16" t="str">
        <f>[1]Calculations!BA5</f>
        <v/>
      </c>
    </row>
    <row r="6" spans="1:34" ht="15.6">
      <c r="A6" s="11">
        <v>975</v>
      </c>
      <c r="B6" s="21" t="s">
        <v>37</v>
      </c>
      <c r="C6" s="11">
        <v>42</v>
      </c>
      <c r="D6" s="14">
        <f t="shared" si="0"/>
        <v>0</v>
      </c>
      <c r="E6" s="15">
        <v>0</v>
      </c>
      <c r="F6" s="16">
        <v>9</v>
      </c>
      <c r="G6" s="16" t="str">
        <f t="shared" si="1"/>
        <v/>
      </c>
      <c r="H6" s="17">
        <v>100</v>
      </c>
      <c r="I6" s="18"/>
      <c r="J6" s="17"/>
      <c r="K6" s="17">
        <v>100</v>
      </c>
      <c r="L6" s="17">
        <v>100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9"/>
      <c r="AG6" s="36"/>
      <c r="AH6" s="16" t="str">
        <f>[1]Calculations!BA6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0.13333333333333333</v>
      </c>
      <c r="E7" s="15">
        <v>2</v>
      </c>
      <c r="F7" s="16">
        <v>15</v>
      </c>
      <c r="G7" s="16" t="str">
        <f t="shared" si="1"/>
        <v/>
      </c>
      <c r="H7" s="17">
        <v>100</v>
      </c>
      <c r="I7" s="18"/>
      <c r="J7" s="17">
        <v>50</v>
      </c>
      <c r="K7" s="17">
        <v>100</v>
      </c>
      <c r="L7" s="17">
        <v>100</v>
      </c>
      <c r="M7" s="17"/>
      <c r="N7" s="17"/>
      <c r="O7" s="17"/>
      <c r="P7" s="17">
        <v>100</v>
      </c>
      <c r="Q7" s="17">
        <v>100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9"/>
      <c r="AG7" s="36"/>
      <c r="AH7" s="16" t="str">
        <f>[1]Calculations!BA7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0</v>
      </c>
      <c r="E8" s="15">
        <v>0</v>
      </c>
      <c r="F8" s="16">
        <v>10</v>
      </c>
      <c r="G8" s="16" t="str">
        <f t="shared" si="1"/>
        <v/>
      </c>
      <c r="H8" s="17">
        <v>100</v>
      </c>
      <c r="I8" s="18">
        <v>100</v>
      </c>
      <c r="J8" s="17">
        <v>100</v>
      </c>
      <c r="K8" s="17">
        <v>100</v>
      </c>
      <c r="L8" s="17">
        <v>100</v>
      </c>
      <c r="M8" s="17"/>
      <c r="N8" s="17">
        <v>50</v>
      </c>
      <c r="O8" s="17">
        <v>100</v>
      </c>
      <c r="P8" s="17">
        <v>100</v>
      </c>
      <c r="Q8" s="17">
        <v>100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9"/>
      <c r="AG8" s="36"/>
      <c r="AH8" s="16" t="str">
        <f>[1]Calculations!BA8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v>0</v>
      </c>
      <c r="F9" s="16">
        <v>5</v>
      </c>
      <c r="G9" s="16" t="str">
        <f t="shared" si="1"/>
        <v/>
      </c>
      <c r="H9" s="17">
        <v>100</v>
      </c>
      <c r="I9" s="18">
        <v>100</v>
      </c>
      <c r="J9" s="17">
        <v>100</v>
      </c>
      <c r="K9" s="17">
        <v>25</v>
      </c>
      <c r="L9" s="17">
        <v>100</v>
      </c>
      <c r="M9" s="17"/>
      <c r="N9" s="17">
        <v>50</v>
      </c>
      <c r="O9" s="17">
        <v>100</v>
      </c>
      <c r="P9" s="17">
        <v>100</v>
      </c>
      <c r="Q9" s="17">
        <v>100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9"/>
      <c r="AG9" s="36"/>
      <c r="AH9" s="16" t="str">
        <f>[1]Calculations!BA9</f>
        <v/>
      </c>
    </row>
    <row r="10" spans="1:34" ht="15.6">
      <c r="A10" s="11">
        <v>1159</v>
      </c>
      <c r="B10" s="21" t="s">
        <v>41</v>
      </c>
      <c r="C10" s="11">
        <v>22</v>
      </c>
      <c r="D10" s="14">
        <f t="shared" si="0"/>
        <v>0</v>
      </c>
      <c r="E10" s="15">
        <v>0</v>
      </c>
      <c r="F10" s="16">
        <v>7</v>
      </c>
      <c r="G10" s="16" t="str">
        <f t="shared" si="1"/>
        <v/>
      </c>
      <c r="H10" s="17">
        <v>100</v>
      </c>
      <c r="I10" s="18">
        <v>100</v>
      </c>
      <c r="J10" s="17">
        <v>50</v>
      </c>
      <c r="K10" s="17">
        <v>100</v>
      </c>
      <c r="L10" s="17">
        <v>100</v>
      </c>
      <c r="M10" s="17"/>
      <c r="N10" s="17">
        <v>100</v>
      </c>
      <c r="O10" s="17">
        <v>100</v>
      </c>
      <c r="P10" s="17">
        <v>100</v>
      </c>
      <c r="Q10" s="17">
        <v>100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9"/>
      <c r="AG10" s="36"/>
      <c r="AH10" s="16" t="str">
        <f>[1]Calculations!BA10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0.14285714285714285</v>
      </c>
      <c r="E11" s="15">
        <v>2</v>
      </c>
      <c r="F11" s="16">
        <v>14</v>
      </c>
      <c r="G11" s="16" t="str">
        <f t="shared" si="1"/>
        <v/>
      </c>
      <c r="H11" s="17">
        <v>100</v>
      </c>
      <c r="I11" s="18">
        <v>50</v>
      </c>
      <c r="J11" s="17"/>
      <c r="K11" s="17">
        <v>100</v>
      </c>
      <c r="L11" s="17">
        <v>100</v>
      </c>
      <c r="M11" s="17"/>
      <c r="N11" s="17">
        <v>50</v>
      </c>
      <c r="O11" s="17"/>
      <c r="P11" s="17">
        <v>100</v>
      </c>
      <c r="Q11" s="17">
        <v>100</v>
      </c>
      <c r="R11" s="17"/>
      <c r="S11" s="17"/>
      <c r="T11" s="17"/>
      <c r="U11" s="17"/>
      <c r="V11" s="17">
        <v>100</v>
      </c>
      <c r="W11" s="17">
        <v>100</v>
      </c>
      <c r="X11" s="17">
        <v>100</v>
      </c>
      <c r="Y11" s="17">
        <v>100</v>
      </c>
      <c r="Z11" s="17"/>
      <c r="AA11" s="17"/>
      <c r="AB11" s="17"/>
      <c r="AC11" s="17">
        <v>100</v>
      </c>
      <c r="AD11" s="17"/>
      <c r="AE11" s="17"/>
      <c r="AF11" s="19"/>
      <c r="AG11" s="36"/>
      <c r="AH11" s="16" t="str">
        <f>[1]Calculations!BA11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0.46666666666666667</v>
      </c>
      <c r="E12" s="15">
        <v>7</v>
      </c>
      <c r="F12" s="16">
        <v>15</v>
      </c>
      <c r="G12" s="16">
        <f t="shared" si="1"/>
        <v>50</v>
      </c>
      <c r="H12" s="17">
        <v>100</v>
      </c>
      <c r="I12" s="18"/>
      <c r="J12" s="17">
        <v>50</v>
      </c>
      <c r="K12" s="17">
        <v>100</v>
      </c>
      <c r="L12" s="17">
        <v>100</v>
      </c>
      <c r="M12" s="17"/>
      <c r="N12" s="17">
        <v>100</v>
      </c>
      <c r="O12" s="17">
        <v>100</v>
      </c>
      <c r="P12" s="17"/>
      <c r="Q12" s="17">
        <v>100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9"/>
      <c r="AG12" s="36"/>
      <c r="AH12" s="16" t="str">
        <f>[1]Calculations!BA12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1.8</v>
      </c>
      <c r="E13" s="15">
        <v>9</v>
      </c>
      <c r="F13" s="16">
        <v>5</v>
      </c>
      <c r="G13" s="16">
        <f t="shared" si="1"/>
        <v>100</v>
      </c>
      <c r="H13" s="17">
        <v>50</v>
      </c>
      <c r="I13" s="18">
        <v>100</v>
      </c>
      <c r="J13" s="17">
        <v>50</v>
      </c>
      <c r="K13" s="17">
        <v>100</v>
      </c>
      <c r="L13" s="17">
        <v>100</v>
      </c>
      <c r="M13" s="17"/>
      <c r="N13" s="17">
        <v>100</v>
      </c>
      <c r="O13" s="17">
        <v>100</v>
      </c>
      <c r="P13" s="17">
        <v>100</v>
      </c>
      <c r="Q13" s="17">
        <v>100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9"/>
      <c r="AG13" s="36"/>
      <c r="AH13" s="16" t="str">
        <f>[1]Calculations!BA13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v>0</v>
      </c>
      <c r="F14" s="16">
        <v>5</v>
      </c>
      <c r="G14" s="16" t="str">
        <f t="shared" si="1"/>
        <v/>
      </c>
      <c r="H14" s="17">
        <v>100</v>
      </c>
      <c r="I14" s="18">
        <v>100</v>
      </c>
      <c r="J14" s="17"/>
      <c r="K14" s="17"/>
      <c r="L14" s="17">
        <v>25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9"/>
      <c r="AG14" s="36"/>
      <c r="AH14" s="16" t="str">
        <f>[1]Calculations!BA14</f>
        <v/>
      </c>
    </row>
    <row r="15" spans="1:34" ht="15.6">
      <c r="A15" s="11">
        <v>1312</v>
      </c>
      <c r="B15" s="12" t="s">
        <v>46</v>
      </c>
      <c r="C15" s="22">
        <v>21</v>
      </c>
      <c r="D15" s="14">
        <f t="shared" si="0"/>
        <v>0</v>
      </c>
      <c r="E15" s="15">
        <v>0</v>
      </c>
      <c r="F15" s="16">
        <v>5</v>
      </c>
      <c r="G15" s="16" t="str">
        <f t="shared" si="1"/>
        <v/>
      </c>
      <c r="H15" s="17"/>
      <c r="I15" s="18"/>
      <c r="J15" s="17"/>
      <c r="K15" s="17"/>
      <c r="L15" s="17">
        <v>100</v>
      </c>
      <c r="M15" s="17"/>
      <c r="N15" s="17"/>
      <c r="O15" s="17"/>
      <c r="P15" s="17"/>
      <c r="Q15" s="17">
        <v>100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9"/>
      <c r="AG15" s="36"/>
      <c r="AH15" s="16" t="str">
        <f>[1]Calculations!BA15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v>0</v>
      </c>
      <c r="F16" s="16">
        <v>5</v>
      </c>
      <c r="G16" s="16" t="str">
        <f t="shared" si="1"/>
        <v/>
      </c>
      <c r="H16" s="17">
        <v>100</v>
      </c>
      <c r="I16" s="18">
        <v>100</v>
      </c>
      <c r="J16" s="17">
        <v>50</v>
      </c>
      <c r="K16" s="17">
        <v>100</v>
      </c>
      <c r="L16" s="17">
        <v>100</v>
      </c>
      <c r="M16" s="17"/>
      <c r="N16" s="17">
        <v>100</v>
      </c>
      <c r="O16" s="17">
        <v>100</v>
      </c>
      <c r="P16" s="17">
        <v>100</v>
      </c>
      <c r="Q16" s="17">
        <v>100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9"/>
      <c r="AG16" s="36"/>
      <c r="AH16" s="16" t="str">
        <f>[1]Calculations!BA16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0.33333333333333331</v>
      </c>
      <c r="E17" s="15">
        <v>5</v>
      </c>
      <c r="F17" s="16">
        <v>15</v>
      </c>
      <c r="G17" s="16">
        <f t="shared" si="1"/>
        <v>50</v>
      </c>
      <c r="H17" s="17">
        <v>100</v>
      </c>
      <c r="I17" s="18">
        <v>100</v>
      </c>
      <c r="J17" s="17">
        <v>100</v>
      </c>
      <c r="K17" s="17">
        <v>100</v>
      </c>
      <c r="L17" s="17">
        <v>100</v>
      </c>
      <c r="M17" s="17">
        <v>100</v>
      </c>
      <c r="N17" s="17">
        <v>100</v>
      </c>
      <c r="O17" s="17">
        <v>100</v>
      </c>
      <c r="P17" s="17">
        <v>100</v>
      </c>
      <c r="Q17" s="17">
        <v>100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9"/>
      <c r="AG17" s="36"/>
      <c r="AH17" s="16" t="str">
        <f>[1]Calculations!BA17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0.125</v>
      </c>
      <c r="E18" s="15">
        <v>1</v>
      </c>
      <c r="F18" s="16">
        <v>8</v>
      </c>
      <c r="G18" s="16" t="str">
        <f t="shared" si="1"/>
        <v/>
      </c>
      <c r="H18" s="17">
        <v>100</v>
      </c>
      <c r="I18" s="18">
        <v>100</v>
      </c>
      <c r="J18" s="17">
        <v>100</v>
      </c>
      <c r="K18" s="17">
        <v>100</v>
      </c>
      <c r="L18" s="17">
        <v>100</v>
      </c>
      <c r="M18" s="17"/>
      <c r="N18" s="17">
        <v>50</v>
      </c>
      <c r="O18" s="17">
        <v>100</v>
      </c>
      <c r="P18" s="17">
        <v>100</v>
      </c>
      <c r="Q18" s="17">
        <v>100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9"/>
      <c r="AG18" s="36"/>
      <c r="AH18" s="16" t="str">
        <f>[1]Calculations!BA18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v>0</v>
      </c>
      <c r="F19" s="16">
        <v>15</v>
      </c>
      <c r="G19" s="16" t="str">
        <f t="shared" si="1"/>
        <v/>
      </c>
      <c r="H19" s="17">
        <v>100</v>
      </c>
      <c r="I19" s="18">
        <v>100</v>
      </c>
      <c r="J19" s="17"/>
      <c r="K19" s="17">
        <v>100</v>
      </c>
      <c r="L19" s="17">
        <v>100</v>
      </c>
      <c r="M19" s="17"/>
      <c r="N19" s="17"/>
      <c r="O19" s="17"/>
      <c r="P19" s="17">
        <v>100</v>
      </c>
      <c r="Q19" s="17">
        <v>100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9"/>
      <c r="AG19" s="36"/>
      <c r="AH19" s="16" t="str">
        <f>[1]Calculations!BA19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0.42857142857142855</v>
      </c>
      <c r="E20" s="15">
        <v>3</v>
      </c>
      <c r="F20" s="16">
        <v>7</v>
      </c>
      <c r="G20" s="16">
        <f t="shared" si="1"/>
        <v>50</v>
      </c>
      <c r="H20" s="17">
        <v>100</v>
      </c>
      <c r="I20" s="18">
        <v>100</v>
      </c>
      <c r="J20" s="17">
        <v>100</v>
      </c>
      <c r="K20" s="17">
        <v>100</v>
      </c>
      <c r="L20" s="17">
        <v>100</v>
      </c>
      <c r="M20" s="17">
        <v>100</v>
      </c>
      <c r="N20" s="17">
        <v>100</v>
      </c>
      <c r="O20" s="17">
        <v>100</v>
      </c>
      <c r="P20" s="17">
        <v>100</v>
      </c>
      <c r="Q20" s="17">
        <v>100</v>
      </c>
      <c r="R20" s="17">
        <v>100</v>
      </c>
      <c r="S20" s="17">
        <v>100</v>
      </c>
      <c r="T20" s="17"/>
      <c r="U20" s="17"/>
      <c r="V20" s="17"/>
      <c r="W20" s="17">
        <v>100</v>
      </c>
      <c r="X20" s="17">
        <v>100</v>
      </c>
      <c r="Y20" s="17">
        <v>100</v>
      </c>
      <c r="Z20" s="17"/>
      <c r="AA20" s="17"/>
      <c r="AB20" s="17"/>
      <c r="AC20" s="17"/>
      <c r="AD20" s="17"/>
      <c r="AE20" s="17"/>
      <c r="AF20" s="19"/>
      <c r="AG20" s="36"/>
      <c r="AH20" s="16" t="str">
        <f>[1]Calculations!BA20</f>
        <v>B</v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v>0</v>
      </c>
      <c r="F21" s="16">
        <v>15</v>
      </c>
      <c r="G21" s="16" t="str">
        <f t="shared" si="1"/>
        <v/>
      </c>
      <c r="H21" s="17">
        <v>100</v>
      </c>
      <c r="I21" s="18">
        <v>100</v>
      </c>
      <c r="J21" s="17">
        <v>100</v>
      </c>
      <c r="K21" s="17">
        <v>100</v>
      </c>
      <c r="L21" s="17">
        <v>100</v>
      </c>
      <c r="M21" s="17">
        <v>100</v>
      </c>
      <c r="N21" s="17">
        <v>100</v>
      </c>
      <c r="O21" s="17">
        <v>100</v>
      </c>
      <c r="P21" s="17"/>
      <c r="Q21" s="17">
        <v>100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9"/>
      <c r="AG21" s="36"/>
      <c r="AH21" s="16" t="str">
        <f>[1]Calculations!BA21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v>0</v>
      </c>
      <c r="F22" s="16">
        <v>13</v>
      </c>
      <c r="G22" s="16" t="str">
        <f t="shared" si="1"/>
        <v/>
      </c>
      <c r="H22" s="17">
        <v>50</v>
      </c>
      <c r="I22" s="18">
        <v>50</v>
      </c>
      <c r="J22" s="17">
        <v>100</v>
      </c>
      <c r="K22" s="17">
        <v>100</v>
      </c>
      <c r="L22" s="17">
        <v>100</v>
      </c>
      <c r="M22" s="17"/>
      <c r="N22" s="17">
        <v>100</v>
      </c>
      <c r="O22" s="17">
        <v>100</v>
      </c>
      <c r="P22" s="17">
        <v>100</v>
      </c>
      <c r="Q22" s="17">
        <v>100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9"/>
      <c r="AG22" s="36"/>
      <c r="AH22" s="16" t="str">
        <f>[1]Calculations!BA22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6.6666666666666666E-2</v>
      </c>
      <c r="E23" s="15">
        <v>1</v>
      </c>
      <c r="F23" s="16">
        <v>15</v>
      </c>
      <c r="G23" s="16" t="str">
        <f t="shared" si="1"/>
        <v/>
      </c>
      <c r="H23" s="17">
        <v>100</v>
      </c>
      <c r="I23" s="18">
        <v>100</v>
      </c>
      <c r="J23" s="17">
        <v>50</v>
      </c>
      <c r="K23" s="17">
        <v>100</v>
      </c>
      <c r="L23" s="17">
        <v>100</v>
      </c>
      <c r="M23" s="17">
        <v>100</v>
      </c>
      <c r="N23" s="17">
        <v>100</v>
      </c>
      <c r="O23" s="17"/>
      <c r="P23" s="17">
        <v>100</v>
      </c>
      <c r="Q23" s="17">
        <v>100</v>
      </c>
      <c r="R23" s="17">
        <v>100</v>
      </c>
      <c r="S23" s="17"/>
      <c r="T23" s="17"/>
      <c r="U23" s="17"/>
      <c r="V23" s="17">
        <v>100</v>
      </c>
      <c r="W23" s="17"/>
      <c r="X23" s="17"/>
      <c r="Y23" s="17">
        <v>100</v>
      </c>
      <c r="Z23" s="17"/>
      <c r="AA23" s="17"/>
      <c r="AB23" s="17"/>
      <c r="AC23" s="17"/>
      <c r="AD23" s="17"/>
      <c r="AE23" s="17"/>
      <c r="AF23" s="19"/>
      <c r="AG23" s="36"/>
      <c r="AH23" s="16" t="str">
        <f>[1]Calculations!BA23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v>0</v>
      </c>
      <c r="F24" s="16">
        <v>13</v>
      </c>
      <c r="G24" s="16" t="str">
        <f t="shared" si="1"/>
        <v/>
      </c>
      <c r="H24" s="17">
        <v>50</v>
      </c>
      <c r="I24" s="18">
        <v>100</v>
      </c>
      <c r="J24" s="17">
        <v>50</v>
      </c>
      <c r="K24" s="17">
        <v>100</v>
      </c>
      <c r="L24" s="17">
        <v>100</v>
      </c>
      <c r="M24" s="17"/>
      <c r="N24" s="17">
        <v>50</v>
      </c>
      <c r="O24" s="17"/>
      <c r="P24" s="17">
        <v>100</v>
      </c>
      <c r="Q24" s="17">
        <v>100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9"/>
      <c r="AG24" s="36"/>
      <c r="AH24" s="16" t="str">
        <f>[1]Calculations!BA24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0</v>
      </c>
      <c r="E25" s="15">
        <v>0</v>
      </c>
      <c r="F25" s="16">
        <v>15</v>
      </c>
      <c r="G25" s="16" t="str">
        <f t="shared" si="1"/>
        <v/>
      </c>
      <c r="H25" s="17">
        <v>50</v>
      </c>
      <c r="I25" s="18">
        <v>50</v>
      </c>
      <c r="J25" s="17">
        <v>100</v>
      </c>
      <c r="K25" s="17">
        <v>100</v>
      </c>
      <c r="L25" s="17">
        <v>100</v>
      </c>
      <c r="M25" s="17"/>
      <c r="N25" s="17">
        <v>100</v>
      </c>
      <c r="O25" s="17">
        <v>100</v>
      </c>
      <c r="P25" s="17">
        <v>100</v>
      </c>
      <c r="Q25" s="17">
        <v>100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9"/>
      <c r="AG25" s="36"/>
      <c r="AH25" s="16" t="str">
        <f>[1]Calculations!BA25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v>0</v>
      </c>
      <c r="F26" s="16">
        <v>8</v>
      </c>
      <c r="G26" s="16" t="str">
        <f t="shared" si="1"/>
        <v/>
      </c>
      <c r="H26" s="17">
        <v>50</v>
      </c>
      <c r="I26" s="18"/>
      <c r="J26" s="17">
        <v>50</v>
      </c>
      <c r="K26" s="17">
        <v>25</v>
      </c>
      <c r="L26" s="17">
        <v>100</v>
      </c>
      <c r="M26" s="17"/>
      <c r="N26" s="17">
        <v>50</v>
      </c>
      <c r="O26" s="17">
        <v>100</v>
      </c>
      <c r="P26" s="17"/>
      <c r="Q26" s="17">
        <v>100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9"/>
      <c r="AG26" s="36"/>
      <c r="AH26" s="16" t="str">
        <f>[1]Calculations!BA26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v>0</v>
      </c>
      <c r="F27" s="16">
        <v>7</v>
      </c>
      <c r="G27" s="16" t="str">
        <f t="shared" si="1"/>
        <v/>
      </c>
      <c r="H27" s="17">
        <v>100</v>
      </c>
      <c r="I27" s="18">
        <v>100</v>
      </c>
      <c r="J27" s="17">
        <v>100</v>
      </c>
      <c r="K27" s="17">
        <v>25</v>
      </c>
      <c r="L27" s="17">
        <v>100</v>
      </c>
      <c r="M27" s="17">
        <v>100</v>
      </c>
      <c r="N27" s="17">
        <v>100</v>
      </c>
      <c r="O27" s="17">
        <v>100</v>
      </c>
      <c r="P27" s="17"/>
      <c r="Q27" s="17">
        <v>100</v>
      </c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9"/>
      <c r="AG27" s="36"/>
      <c r="AH27" s="16" t="str">
        <f>[1]Calculations!BA27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0.2</v>
      </c>
      <c r="E28" s="15">
        <v>2</v>
      </c>
      <c r="F28" s="16">
        <v>10</v>
      </c>
      <c r="G28" s="16">
        <f t="shared" si="1"/>
        <v>25</v>
      </c>
      <c r="H28" s="17">
        <v>100</v>
      </c>
      <c r="I28" s="18">
        <v>100</v>
      </c>
      <c r="J28" s="17">
        <v>100</v>
      </c>
      <c r="K28" s="17">
        <v>100</v>
      </c>
      <c r="L28" s="17">
        <v>100</v>
      </c>
      <c r="M28" s="17"/>
      <c r="N28" s="17">
        <v>100</v>
      </c>
      <c r="O28" s="17">
        <v>100</v>
      </c>
      <c r="P28" s="17">
        <v>100</v>
      </c>
      <c r="Q28" s="17">
        <v>100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9"/>
      <c r="AG28" s="36"/>
      <c r="AH28" s="16" t="str">
        <f>[1]Calculations!BA28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v>0</v>
      </c>
      <c r="F29" s="16">
        <v>9</v>
      </c>
      <c r="G29" s="16" t="str">
        <f t="shared" si="1"/>
        <v/>
      </c>
      <c r="H29" s="17">
        <v>100</v>
      </c>
      <c r="I29" s="18">
        <v>50</v>
      </c>
      <c r="J29" s="17">
        <v>100</v>
      </c>
      <c r="K29" s="17">
        <v>100</v>
      </c>
      <c r="L29" s="17">
        <v>100</v>
      </c>
      <c r="M29" s="17"/>
      <c r="N29" s="17"/>
      <c r="O29" s="17">
        <v>100</v>
      </c>
      <c r="P29" s="17">
        <v>100</v>
      </c>
      <c r="Q29" s="17">
        <v>100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9"/>
      <c r="AG29" s="36"/>
      <c r="AH29" s="16" t="str">
        <f>[1]Calculations!BA29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0.875</v>
      </c>
      <c r="E30" s="15">
        <v>7</v>
      </c>
      <c r="F30" s="16">
        <v>8</v>
      </c>
      <c r="G30" s="16">
        <f t="shared" si="1"/>
        <v>100</v>
      </c>
      <c r="H30" s="17">
        <v>100</v>
      </c>
      <c r="I30" s="18">
        <v>100</v>
      </c>
      <c r="J30" s="17">
        <v>100</v>
      </c>
      <c r="K30" s="17">
        <v>100</v>
      </c>
      <c r="L30" s="17">
        <v>100</v>
      </c>
      <c r="M30" s="17">
        <v>100</v>
      </c>
      <c r="N30" s="17">
        <v>100</v>
      </c>
      <c r="O30" s="17">
        <v>100</v>
      </c>
      <c r="P30" s="17">
        <v>100</v>
      </c>
      <c r="Q30" s="17">
        <v>100</v>
      </c>
      <c r="R30" s="17">
        <v>100</v>
      </c>
      <c r="S30" s="17">
        <v>100</v>
      </c>
      <c r="T30" s="17"/>
      <c r="U30" s="17">
        <v>100</v>
      </c>
      <c r="V30" s="17">
        <v>100</v>
      </c>
      <c r="W30" s="17">
        <v>100</v>
      </c>
      <c r="X30" s="17">
        <v>100</v>
      </c>
      <c r="Y30" s="17">
        <v>100</v>
      </c>
      <c r="Z30" s="17">
        <v>100</v>
      </c>
      <c r="AA30" s="17"/>
      <c r="AB30" s="17">
        <v>100</v>
      </c>
      <c r="AC30" s="17">
        <v>100</v>
      </c>
      <c r="AD30" s="17"/>
      <c r="AE30" s="17"/>
      <c r="AF30" s="19"/>
      <c r="AG30" s="36" t="s">
        <v>62</v>
      </c>
      <c r="AH30" s="16" t="str">
        <f>[1]Calculations!BA30</f>
        <v>G</v>
      </c>
    </row>
    <row r="31" spans="1:34" ht="15.6">
      <c r="A31" s="11">
        <v>2040</v>
      </c>
      <c r="B31" s="12" t="s">
        <v>63</v>
      </c>
      <c r="C31" s="13">
        <v>24</v>
      </c>
      <c r="D31" s="14">
        <f t="shared" si="0"/>
        <v>0</v>
      </c>
      <c r="E31" s="15">
        <v>0</v>
      </c>
      <c r="F31" s="16">
        <v>5</v>
      </c>
      <c r="G31" s="16" t="str">
        <f t="shared" si="1"/>
        <v/>
      </c>
      <c r="H31" s="17">
        <v>100</v>
      </c>
      <c r="I31" s="18">
        <v>100</v>
      </c>
      <c r="J31" s="17">
        <v>100</v>
      </c>
      <c r="K31" s="17">
        <v>100</v>
      </c>
      <c r="L31" s="17">
        <v>100</v>
      </c>
      <c r="M31" s="17">
        <v>100</v>
      </c>
      <c r="N31" s="17">
        <v>100</v>
      </c>
      <c r="O31" s="17">
        <v>100</v>
      </c>
      <c r="P31" s="17">
        <v>100</v>
      </c>
      <c r="Q31" s="17">
        <v>100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9"/>
      <c r="AG31" s="36"/>
      <c r="AH31" s="16" t="str">
        <f>[1]Calculations!BA31</f>
        <v/>
      </c>
    </row>
    <row r="32" spans="1:34" ht="15.6">
      <c r="A32" s="11">
        <v>2272</v>
      </c>
      <c r="B32" s="12" t="s">
        <v>64</v>
      </c>
      <c r="C32" s="13">
        <v>41</v>
      </c>
      <c r="D32" s="14">
        <f t="shared" si="0"/>
        <v>0.13333333333333333</v>
      </c>
      <c r="E32" s="15">
        <v>2</v>
      </c>
      <c r="F32" s="16">
        <v>15</v>
      </c>
      <c r="G32" s="16" t="str">
        <f t="shared" si="1"/>
        <v/>
      </c>
      <c r="H32" s="17">
        <v>100</v>
      </c>
      <c r="I32" s="18">
        <v>100</v>
      </c>
      <c r="J32" s="17">
        <v>100</v>
      </c>
      <c r="K32" s="17">
        <v>100</v>
      </c>
      <c r="L32" s="17">
        <v>100</v>
      </c>
      <c r="M32" s="17"/>
      <c r="N32" s="17">
        <v>100</v>
      </c>
      <c r="O32" s="17">
        <v>100</v>
      </c>
      <c r="P32" s="17">
        <v>100</v>
      </c>
      <c r="Q32" s="17">
        <v>100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9"/>
      <c r="AG32" s="36"/>
      <c r="AH32" s="16" t="str">
        <f>[1]Calculations!BA32</f>
        <v/>
      </c>
    </row>
    <row r="33" spans="1:34" ht="15.6">
      <c r="A33" s="11">
        <v>2292</v>
      </c>
      <c r="B33" s="12" t="s">
        <v>65</v>
      </c>
      <c r="C33" s="13">
        <v>25</v>
      </c>
      <c r="D33" s="14">
        <f t="shared" si="0"/>
        <v>0.44444444444444442</v>
      </c>
      <c r="E33" s="15">
        <v>4</v>
      </c>
      <c r="F33" s="16">
        <v>9</v>
      </c>
      <c r="G33" s="16">
        <f t="shared" si="1"/>
        <v>50</v>
      </c>
      <c r="H33" s="17">
        <v>50</v>
      </c>
      <c r="I33" s="18">
        <v>50</v>
      </c>
      <c r="J33" s="17">
        <v>50</v>
      </c>
      <c r="K33" s="17">
        <v>25</v>
      </c>
      <c r="L33" s="17">
        <v>100</v>
      </c>
      <c r="M33" s="17"/>
      <c r="N33" s="17"/>
      <c r="O33" s="17"/>
      <c r="P33" s="17"/>
      <c r="Q33" s="17">
        <v>100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9"/>
      <c r="AG33" s="36"/>
      <c r="AH33" s="16" t="str">
        <f>[1]Calculations!BA33</f>
        <v/>
      </c>
    </row>
    <row r="34" spans="1:34" ht="15.6">
      <c r="A34" s="11">
        <v>2351</v>
      </c>
      <c r="B34" s="12" t="s">
        <v>66</v>
      </c>
      <c r="C34" s="11">
        <v>24</v>
      </c>
      <c r="D34" s="14">
        <f t="shared" si="0"/>
        <v>0.8</v>
      </c>
      <c r="E34" s="15">
        <v>4</v>
      </c>
      <c r="F34" s="16">
        <v>5</v>
      </c>
      <c r="G34" s="16">
        <f t="shared" si="1"/>
        <v>100</v>
      </c>
      <c r="H34" s="17">
        <v>100</v>
      </c>
      <c r="I34" s="18"/>
      <c r="J34" s="17">
        <v>50</v>
      </c>
      <c r="K34" s="17">
        <v>100</v>
      </c>
      <c r="L34" s="17">
        <v>100</v>
      </c>
      <c r="M34" s="17">
        <v>100</v>
      </c>
      <c r="N34" s="17">
        <v>100</v>
      </c>
      <c r="O34" s="17">
        <v>100</v>
      </c>
      <c r="P34" s="17">
        <v>100</v>
      </c>
      <c r="Q34" s="17">
        <v>100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9"/>
      <c r="AG34" s="36"/>
      <c r="AH34" s="16" t="str">
        <f>[1]Calculations!BA34</f>
        <v/>
      </c>
    </row>
    <row r="35" spans="1:34" ht="15.6">
      <c r="A35" s="11">
        <v>2373</v>
      </c>
      <c r="B35" s="12" t="s">
        <v>67</v>
      </c>
      <c r="C35" s="13">
        <v>29</v>
      </c>
      <c r="D35" s="14">
        <f t="shared" si="0"/>
        <v>0</v>
      </c>
      <c r="E35" s="15">
        <v>0</v>
      </c>
      <c r="F35" s="16">
        <v>5</v>
      </c>
      <c r="G35" s="16" t="str">
        <f t="shared" si="1"/>
        <v/>
      </c>
      <c r="H35" s="17">
        <v>100</v>
      </c>
      <c r="I35" s="18">
        <v>100</v>
      </c>
      <c r="J35" s="17">
        <v>50</v>
      </c>
      <c r="K35" s="17">
        <v>100</v>
      </c>
      <c r="L35" s="17">
        <v>100</v>
      </c>
      <c r="M35" s="17"/>
      <c r="N35" s="17">
        <v>100</v>
      </c>
      <c r="O35" s="17">
        <v>100</v>
      </c>
      <c r="P35" s="17">
        <v>100</v>
      </c>
      <c r="Q35" s="17">
        <v>100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9"/>
      <c r="AG35" s="36"/>
      <c r="AH35" s="16" t="str">
        <f>[1]Calculations!BA35</f>
        <v/>
      </c>
    </row>
    <row r="36" spans="1:34" ht="15.6">
      <c r="A36" s="11">
        <v>2388</v>
      </c>
      <c r="B36" s="12" t="s">
        <v>68</v>
      </c>
      <c r="C36" s="13">
        <v>25</v>
      </c>
      <c r="D36" s="14">
        <f t="shared" si="0"/>
        <v>8.3333333333333329E-2</v>
      </c>
      <c r="E36" s="15">
        <v>1</v>
      </c>
      <c r="F36" s="16">
        <v>12</v>
      </c>
      <c r="G36" s="16" t="str">
        <f t="shared" si="1"/>
        <v/>
      </c>
      <c r="H36" s="17">
        <v>100</v>
      </c>
      <c r="I36" s="18">
        <v>100</v>
      </c>
      <c r="J36" s="17">
        <v>100</v>
      </c>
      <c r="K36" s="17">
        <v>100</v>
      </c>
      <c r="L36" s="17">
        <v>100</v>
      </c>
      <c r="M36" s="17"/>
      <c r="N36" s="17"/>
      <c r="O36" s="17">
        <v>100</v>
      </c>
      <c r="P36" s="17">
        <v>100</v>
      </c>
      <c r="Q36" s="17">
        <v>100</v>
      </c>
      <c r="R36" s="17"/>
      <c r="S36" s="17"/>
      <c r="T36" s="17"/>
      <c r="U36" s="17"/>
      <c r="V36" s="17"/>
      <c r="W36" s="17">
        <v>100</v>
      </c>
      <c r="X36" s="17">
        <v>100</v>
      </c>
      <c r="Y36" s="17"/>
      <c r="Z36" s="17"/>
      <c r="AA36" s="17"/>
      <c r="AB36" s="17"/>
      <c r="AC36" s="17"/>
      <c r="AD36" s="17"/>
      <c r="AE36" s="17"/>
      <c r="AF36" s="19"/>
      <c r="AG36" s="36"/>
      <c r="AH36" s="16" t="str">
        <f>[1]Calculations!BA36</f>
        <v/>
      </c>
    </row>
    <row r="37" spans="1:34" ht="15.6">
      <c r="A37" s="11">
        <v>2411</v>
      </c>
      <c r="B37" s="12" t="s">
        <v>69</v>
      </c>
      <c r="C37" s="11">
        <v>18</v>
      </c>
      <c r="D37" s="14">
        <f t="shared" si="0"/>
        <v>0</v>
      </c>
      <c r="E37" s="15">
        <v>0</v>
      </c>
      <c r="F37" s="16">
        <v>15</v>
      </c>
      <c r="G37" s="16" t="str">
        <f t="shared" si="1"/>
        <v/>
      </c>
      <c r="H37" s="17">
        <v>100</v>
      </c>
      <c r="I37" s="18">
        <v>100</v>
      </c>
      <c r="J37" s="17"/>
      <c r="K37" s="17">
        <v>100</v>
      </c>
      <c r="L37" s="17">
        <v>100</v>
      </c>
      <c r="M37" s="17"/>
      <c r="N37" s="17">
        <v>50</v>
      </c>
      <c r="O37" s="17"/>
      <c r="P37" s="17">
        <v>100</v>
      </c>
      <c r="Q37" s="17">
        <v>100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9"/>
      <c r="AG37" s="36"/>
      <c r="AH37" s="16" t="str">
        <f>[1]Calculations!BA37</f>
        <v/>
      </c>
    </row>
    <row r="38" spans="1:34" ht="15.6">
      <c r="A38" s="11">
        <v>2681</v>
      </c>
      <c r="B38" s="12" t="s">
        <v>70</v>
      </c>
      <c r="C38" s="13">
        <v>31</v>
      </c>
      <c r="D38" s="14">
        <f t="shared" si="0"/>
        <v>0</v>
      </c>
      <c r="E38" s="15">
        <v>0</v>
      </c>
      <c r="F38" s="16">
        <v>10</v>
      </c>
      <c r="G38" s="16" t="str">
        <f t="shared" si="1"/>
        <v/>
      </c>
      <c r="H38" s="17">
        <v>100</v>
      </c>
      <c r="I38" s="18">
        <v>50</v>
      </c>
      <c r="J38" s="17">
        <v>50</v>
      </c>
      <c r="K38" s="17">
        <v>100</v>
      </c>
      <c r="L38" s="17">
        <v>100</v>
      </c>
      <c r="M38" s="17"/>
      <c r="N38" s="17">
        <v>100</v>
      </c>
      <c r="O38" s="17">
        <v>100</v>
      </c>
      <c r="P38" s="17">
        <v>100</v>
      </c>
      <c r="Q38" s="17">
        <v>100</v>
      </c>
      <c r="R38" s="17"/>
      <c r="S38" s="17">
        <v>100</v>
      </c>
      <c r="T38" s="17"/>
      <c r="U38" s="17">
        <v>100</v>
      </c>
      <c r="V38" s="17">
        <v>100</v>
      </c>
      <c r="W38" s="17">
        <v>100</v>
      </c>
      <c r="X38" s="17"/>
      <c r="Y38" s="17">
        <v>100</v>
      </c>
      <c r="Z38" s="17">
        <v>100</v>
      </c>
      <c r="AA38" s="17"/>
      <c r="AB38" s="17"/>
      <c r="AC38" s="17">
        <v>100</v>
      </c>
      <c r="AD38" s="17"/>
      <c r="AE38" s="17"/>
      <c r="AF38" s="19"/>
      <c r="AG38" s="36"/>
      <c r="AH38" s="16" t="str">
        <f>[1]Calculations!BA38</f>
        <v/>
      </c>
    </row>
    <row r="39" spans="1:34" ht="15.6">
      <c r="A39" s="11">
        <v>2693</v>
      </c>
      <c r="B39" s="12" t="s">
        <v>71</v>
      </c>
      <c r="C39" s="11">
        <v>29</v>
      </c>
      <c r="D39" s="14">
        <f t="shared" si="0"/>
        <v>0</v>
      </c>
      <c r="E39" s="15">
        <v>0</v>
      </c>
      <c r="F39" s="16">
        <v>5</v>
      </c>
      <c r="G39" s="16" t="str">
        <f t="shared" si="1"/>
        <v/>
      </c>
      <c r="H39" s="17">
        <v>100</v>
      </c>
      <c r="I39" s="18">
        <v>100</v>
      </c>
      <c r="J39" s="17">
        <v>100</v>
      </c>
      <c r="K39" s="17">
        <v>100</v>
      </c>
      <c r="L39" s="17">
        <v>100</v>
      </c>
      <c r="M39" s="17"/>
      <c r="N39" s="17">
        <v>100</v>
      </c>
      <c r="O39" s="17">
        <v>100</v>
      </c>
      <c r="P39" s="17">
        <v>100</v>
      </c>
      <c r="Q39" s="17">
        <v>100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9"/>
      <c r="AG39" s="36"/>
      <c r="AH39" s="16" t="str">
        <f>[1]Calculations!BA39</f>
        <v/>
      </c>
    </row>
    <row r="40" spans="1:34" ht="15.6">
      <c r="A40" s="11">
        <v>2716</v>
      </c>
      <c r="B40" s="12" t="s">
        <v>72</v>
      </c>
      <c r="C40" s="13">
        <v>19</v>
      </c>
      <c r="D40" s="14">
        <f t="shared" si="0"/>
        <v>0.14285714285714285</v>
      </c>
      <c r="E40" s="15">
        <v>2</v>
      </c>
      <c r="F40" s="16">
        <v>14</v>
      </c>
      <c r="G40" s="16" t="str">
        <f t="shared" si="1"/>
        <v/>
      </c>
      <c r="H40" s="17">
        <v>100</v>
      </c>
      <c r="I40" s="18">
        <v>100</v>
      </c>
      <c r="J40" s="17">
        <v>100</v>
      </c>
      <c r="K40" s="17">
        <v>100</v>
      </c>
      <c r="L40" s="17">
        <v>100</v>
      </c>
      <c r="M40" s="17"/>
      <c r="N40" s="17">
        <v>50</v>
      </c>
      <c r="O40" s="17">
        <v>100</v>
      </c>
      <c r="P40" s="17">
        <v>100</v>
      </c>
      <c r="Q40" s="17">
        <v>100</v>
      </c>
      <c r="R40" s="17"/>
      <c r="S40" s="17"/>
      <c r="T40" s="17"/>
      <c r="U40" s="17">
        <v>100</v>
      </c>
      <c r="V40" s="17">
        <v>100</v>
      </c>
      <c r="W40" s="17"/>
      <c r="X40" s="17"/>
      <c r="Y40" s="17"/>
      <c r="Z40" s="17"/>
      <c r="AA40" s="17"/>
      <c r="AB40" s="17"/>
      <c r="AC40" s="17"/>
      <c r="AD40" s="17"/>
      <c r="AE40" s="17"/>
      <c r="AF40" s="19"/>
      <c r="AG40" s="36"/>
      <c r="AH40" s="16" t="str">
        <f>[1]Calculations!BA40</f>
        <v/>
      </c>
    </row>
    <row r="41" spans="1:34" ht="15.6">
      <c r="A41" s="11">
        <v>3019</v>
      </c>
      <c r="B41" s="12" t="s">
        <v>73</v>
      </c>
      <c r="C41" s="13">
        <v>5</v>
      </c>
      <c r="D41" s="14">
        <f t="shared" si="0"/>
        <v>0.2</v>
      </c>
      <c r="E41" s="15">
        <v>3</v>
      </c>
      <c r="F41" s="16">
        <v>15</v>
      </c>
      <c r="G41" s="16">
        <f t="shared" si="1"/>
        <v>25</v>
      </c>
      <c r="H41" s="17">
        <v>100</v>
      </c>
      <c r="I41" s="18">
        <v>50</v>
      </c>
      <c r="J41" s="17">
        <v>100</v>
      </c>
      <c r="K41" s="17"/>
      <c r="L41" s="17">
        <v>100</v>
      </c>
      <c r="M41" s="17"/>
      <c r="N41" s="17">
        <v>100</v>
      </c>
      <c r="O41" s="17">
        <v>100</v>
      </c>
      <c r="P41" s="17"/>
      <c r="Q41" s="17">
        <v>100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9"/>
      <c r="AG41" s="36"/>
      <c r="AH41" s="16" t="str">
        <f>[1]Calculations!BA41</f>
        <v/>
      </c>
    </row>
    <row r="42" spans="1:34" ht="15.6">
      <c r="A42" s="11">
        <v>3152</v>
      </c>
      <c r="B42" s="12" t="s">
        <v>74</v>
      </c>
      <c r="C42" s="13">
        <v>40</v>
      </c>
      <c r="D42" s="14">
        <f t="shared" si="0"/>
        <v>0</v>
      </c>
      <c r="E42" s="15">
        <v>0</v>
      </c>
      <c r="F42" s="16">
        <v>11</v>
      </c>
      <c r="G42" s="16" t="str">
        <f t="shared" si="1"/>
        <v/>
      </c>
      <c r="H42" s="17">
        <v>100</v>
      </c>
      <c r="I42" s="18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7">
        <v>100</v>
      </c>
      <c r="P42" s="17">
        <v>100</v>
      </c>
      <c r="Q42" s="17"/>
      <c r="R42" s="17">
        <v>100</v>
      </c>
      <c r="S42" s="17">
        <v>100</v>
      </c>
      <c r="T42" s="17"/>
      <c r="U42" s="17">
        <v>100</v>
      </c>
      <c r="V42" s="17"/>
      <c r="W42" s="17"/>
      <c r="X42" s="17"/>
      <c r="Y42" s="17"/>
      <c r="Z42" s="17"/>
      <c r="AA42" s="17"/>
      <c r="AB42" s="17"/>
      <c r="AC42" s="17"/>
      <c r="AD42" s="17">
        <v>100</v>
      </c>
      <c r="AE42" s="17"/>
      <c r="AF42" s="19"/>
      <c r="AG42" s="36"/>
      <c r="AH42" s="16" t="str">
        <f>[1]Calculations!BA42</f>
        <v/>
      </c>
    </row>
    <row r="43" spans="1:34" ht="15.6">
      <c r="A43" s="11">
        <v>3720</v>
      </c>
      <c r="B43" s="12" t="s">
        <v>75</v>
      </c>
      <c r="C43" s="13">
        <v>26</v>
      </c>
      <c r="D43" s="14">
        <f t="shared" si="0"/>
        <v>0</v>
      </c>
      <c r="E43" s="15">
        <v>0</v>
      </c>
      <c r="F43" s="16">
        <v>5</v>
      </c>
      <c r="G43" s="16" t="str">
        <f t="shared" si="1"/>
        <v/>
      </c>
      <c r="H43" s="17">
        <v>100</v>
      </c>
      <c r="I43" s="18">
        <v>100</v>
      </c>
      <c r="J43" s="17">
        <v>100</v>
      </c>
      <c r="K43" s="17">
        <v>100</v>
      </c>
      <c r="L43" s="17">
        <v>100</v>
      </c>
      <c r="M43" s="17"/>
      <c r="N43" s="17">
        <v>100</v>
      </c>
      <c r="O43" s="17">
        <v>100</v>
      </c>
      <c r="P43" s="17">
        <v>100</v>
      </c>
      <c r="Q43" s="17">
        <v>100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9"/>
      <c r="AG43" s="36"/>
      <c r="AH43" s="16" t="str">
        <f>[1]Calculations!BA43</f>
        <v/>
      </c>
    </row>
    <row r="44" spans="1:34" ht="15.6">
      <c r="A44" s="11">
        <v>3736</v>
      </c>
      <c r="B44" s="12" t="s">
        <v>76</v>
      </c>
      <c r="C44" s="13">
        <v>13</v>
      </c>
      <c r="D44" s="14">
        <f t="shared" si="0"/>
        <v>0</v>
      </c>
      <c r="E44" s="15">
        <v>0</v>
      </c>
      <c r="F44" s="16">
        <v>12</v>
      </c>
      <c r="G44" s="16" t="str">
        <f t="shared" si="1"/>
        <v/>
      </c>
      <c r="H44" s="17">
        <v>100</v>
      </c>
      <c r="I44" s="18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7">
        <v>100</v>
      </c>
      <c r="P44" s="17">
        <v>100</v>
      </c>
      <c r="Q44" s="17">
        <v>100</v>
      </c>
      <c r="R44" s="17"/>
      <c r="S44" s="23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9"/>
      <c r="AG44" s="36"/>
      <c r="AH44" s="16" t="str">
        <f>[1]Calculations!BA44</f>
        <v/>
      </c>
    </row>
    <row r="45" spans="1:34" ht="15.6">
      <c r="A45" s="11">
        <v>3844</v>
      </c>
      <c r="B45" s="12" t="s">
        <v>77</v>
      </c>
      <c r="C45" s="13">
        <v>15</v>
      </c>
      <c r="D45" s="14">
        <f t="shared" si="0"/>
        <v>0.15</v>
      </c>
      <c r="E45" s="15">
        <v>1.8</v>
      </c>
      <c r="F45" s="16">
        <v>12</v>
      </c>
      <c r="G45" s="16">
        <f t="shared" si="1"/>
        <v>25</v>
      </c>
      <c r="H45" s="17">
        <v>50</v>
      </c>
      <c r="I45" s="18">
        <v>50</v>
      </c>
      <c r="J45" s="17">
        <v>50</v>
      </c>
      <c r="K45" s="17">
        <v>25</v>
      </c>
      <c r="L45" s="17">
        <v>100</v>
      </c>
      <c r="M45" s="17"/>
      <c r="N45" s="17">
        <v>100</v>
      </c>
      <c r="O45" s="17"/>
      <c r="P45" s="17">
        <v>100</v>
      </c>
      <c r="Q45" s="17">
        <v>100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9"/>
      <c r="AG45" s="36"/>
      <c r="AH45" s="16" t="str">
        <f>[1]Calculations!BA45</f>
        <v/>
      </c>
    </row>
    <row r="46" spans="1:34" ht="15.6">
      <c r="A46" s="11">
        <v>4434</v>
      </c>
      <c r="B46" s="12" t="s">
        <v>78</v>
      </c>
      <c r="C46" s="13">
        <v>23</v>
      </c>
      <c r="D46" s="14">
        <f t="shared" si="0"/>
        <v>0</v>
      </c>
      <c r="E46" s="15">
        <v>0</v>
      </c>
      <c r="F46" s="16">
        <v>5</v>
      </c>
      <c r="G46" s="16" t="str">
        <f t="shared" si="1"/>
        <v/>
      </c>
      <c r="H46" s="17">
        <v>100</v>
      </c>
      <c r="I46" s="18">
        <v>100</v>
      </c>
      <c r="J46" s="17">
        <v>50</v>
      </c>
      <c r="K46" s="17">
        <v>100</v>
      </c>
      <c r="L46" s="17">
        <v>100</v>
      </c>
      <c r="M46" s="69"/>
      <c r="N46" s="17">
        <v>100</v>
      </c>
      <c r="O46" s="17">
        <v>100</v>
      </c>
      <c r="P46" s="17">
        <v>100</v>
      </c>
      <c r="Q46" s="17">
        <v>100</v>
      </c>
      <c r="R46" s="69"/>
      <c r="S46" s="17"/>
      <c r="T46" s="17"/>
      <c r="U46" s="17"/>
      <c r="V46" s="17">
        <v>100</v>
      </c>
      <c r="W46" s="17">
        <v>100</v>
      </c>
      <c r="X46" s="17"/>
      <c r="Y46" s="17">
        <v>100</v>
      </c>
      <c r="Z46" s="17"/>
      <c r="AA46" s="17"/>
      <c r="AB46" s="17"/>
      <c r="AC46" s="17"/>
      <c r="AD46" s="17"/>
      <c r="AE46" s="17"/>
      <c r="AF46" s="19"/>
      <c r="AG46" s="36" t="s">
        <v>62</v>
      </c>
      <c r="AH46" s="16" t="str">
        <f>[1]Calculations!BA46</f>
        <v/>
      </c>
    </row>
    <row r="47" spans="1:34" ht="15.6">
      <c r="A47" s="11">
        <v>4633</v>
      </c>
      <c r="B47" s="12" t="s">
        <v>79</v>
      </c>
      <c r="C47" s="13">
        <v>27</v>
      </c>
      <c r="D47" s="14">
        <f t="shared" si="0"/>
        <v>0.2</v>
      </c>
      <c r="E47" s="15">
        <v>1</v>
      </c>
      <c r="F47" s="16">
        <v>5</v>
      </c>
      <c r="G47" s="16">
        <f t="shared" si="1"/>
        <v>25</v>
      </c>
      <c r="H47" s="17">
        <v>50</v>
      </c>
      <c r="I47" s="18">
        <v>50</v>
      </c>
      <c r="J47" s="17">
        <v>50</v>
      </c>
      <c r="K47" s="17"/>
      <c r="L47" s="17">
        <v>100</v>
      </c>
      <c r="M47" s="17"/>
      <c r="N47" s="17"/>
      <c r="O47" s="17">
        <v>100</v>
      </c>
      <c r="P47" s="17"/>
      <c r="Q47" s="17">
        <v>100</v>
      </c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9"/>
      <c r="AG47" s="36"/>
      <c r="AH47" s="16" t="str">
        <f>[1]Calculations!BA47</f>
        <v/>
      </c>
    </row>
    <row r="48" spans="1:34" ht="15.6">
      <c r="A48" s="11">
        <v>4707</v>
      </c>
      <c r="B48" s="12" t="s">
        <v>80</v>
      </c>
      <c r="C48" s="13">
        <v>26</v>
      </c>
      <c r="D48" s="14">
        <f t="shared" si="0"/>
        <v>0</v>
      </c>
      <c r="E48" s="15">
        <v>0</v>
      </c>
      <c r="F48" s="16">
        <v>8</v>
      </c>
      <c r="G48" s="16" t="str">
        <f t="shared" si="1"/>
        <v/>
      </c>
      <c r="H48" s="17"/>
      <c r="I48" s="18"/>
      <c r="J48" s="17"/>
      <c r="K48" s="17"/>
      <c r="L48" s="17">
        <v>100</v>
      </c>
      <c r="M48" s="17"/>
      <c r="N48" s="17"/>
      <c r="O48" s="17"/>
      <c r="P48" s="17"/>
      <c r="Q48" s="17">
        <v>100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9"/>
      <c r="AG48" s="36"/>
      <c r="AH48" s="16" t="str">
        <f>[1]Calculations!BA48</f>
        <v/>
      </c>
    </row>
    <row r="49" spans="1:34" ht="15.6">
      <c r="A49" s="11">
        <v>4923</v>
      </c>
      <c r="B49" s="12" t="s">
        <v>81</v>
      </c>
      <c r="C49" s="13">
        <v>33</v>
      </c>
      <c r="D49" s="14">
        <f t="shared" si="0"/>
        <v>0.46153846153846156</v>
      </c>
      <c r="E49" s="15">
        <v>6</v>
      </c>
      <c r="F49" s="16">
        <v>13</v>
      </c>
      <c r="G49" s="16">
        <f t="shared" si="1"/>
        <v>50</v>
      </c>
      <c r="H49" s="17">
        <v>50</v>
      </c>
      <c r="I49" s="18">
        <v>100</v>
      </c>
      <c r="J49" s="17">
        <v>50</v>
      </c>
      <c r="K49" s="17">
        <v>100</v>
      </c>
      <c r="L49" s="17">
        <v>100</v>
      </c>
      <c r="M49" s="17">
        <v>100</v>
      </c>
      <c r="N49" s="17">
        <v>100</v>
      </c>
      <c r="O49" s="17"/>
      <c r="P49" s="17">
        <v>100</v>
      </c>
      <c r="Q49" s="17">
        <v>100</v>
      </c>
      <c r="R49" s="17">
        <v>100</v>
      </c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>
        <v>100</v>
      </c>
      <c r="AE49" s="17"/>
      <c r="AF49" s="19"/>
      <c r="AG49" s="36"/>
      <c r="AH49" s="16" t="str">
        <f>[1]Calculations!BA49</f>
        <v/>
      </c>
    </row>
    <row r="50" spans="1:34" ht="15.6">
      <c r="A50" s="11">
        <v>4979</v>
      </c>
      <c r="B50" s="12" t="s">
        <v>82</v>
      </c>
      <c r="C50" s="13">
        <v>28</v>
      </c>
      <c r="D50" s="14">
        <f t="shared" si="0"/>
        <v>0</v>
      </c>
      <c r="E50" s="15">
        <v>0</v>
      </c>
      <c r="F50" s="16">
        <v>11</v>
      </c>
      <c r="G50" s="16" t="str">
        <f t="shared" si="1"/>
        <v/>
      </c>
      <c r="H50" s="17">
        <v>100</v>
      </c>
      <c r="I50" s="18">
        <v>100</v>
      </c>
      <c r="J50" s="17">
        <v>100</v>
      </c>
      <c r="K50" s="17">
        <v>25</v>
      </c>
      <c r="L50" s="17">
        <v>100</v>
      </c>
      <c r="M50" s="17"/>
      <c r="N50" s="17">
        <v>100</v>
      </c>
      <c r="O50" s="17">
        <v>100</v>
      </c>
      <c r="P50" s="17">
        <v>100</v>
      </c>
      <c r="Q50" s="17">
        <v>100</v>
      </c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9"/>
      <c r="AG50" s="36"/>
      <c r="AH50" s="16" t="str">
        <f>[1]Calculations!BA50</f>
        <v/>
      </c>
    </row>
    <row r="51" spans="1:34" ht="15.6">
      <c r="A51" s="11">
        <v>5045</v>
      </c>
      <c r="B51" s="12" t="s">
        <v>83</v>
      </c>
      <c r="C51" s="13">
        <v>2</v>
      </c>
      <c r="D51" s="14">
        <f t="shared" si="0"/>
        <v>0</v>
      </c>
      <c r="E51" s="15">
        <v>0</v>
      </c>
      <c r="F51" s="16">
        <v>8</v>
      </c>
      <c r="G51" s="16" t="str">
        <f t="shared" si="1"/>
        <v/>
      </c>
      <c r="H51" s="17">
        <v>100</v>
      </c>
      <c r="I51" s="18">
        <v>100</v>
      </c>
      <c r="J51" s="17">
        <v>50</v>
      </c>
      <c r="K51" s="17">
        <v>100</v>
      </c>
      <c r="L51" s="17">
        <v>100</v>
      </c>
      <c r="M51" s="17"/>
      <c r="N51" s="17">
        <v>100</v>
      </c>
      <c r="O51" s="17">
        <v>100</v>
      </c>
      <c r="P51" s="17"/>
      <c r="Q51" s="17">
        <v>100</v>
      </c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9"/>
      <c r="AG51" s="36"/>
      <c r="AH51" s="16" t="str">
        <f>[1]Calculations!BA51</f>
        <v/>
      </c>
    </row>
    <row r="52" spans="1:34" ht="15.6">
      <c r="A52" s="11">
        <v>5143</v>
      </c>
      <c r="B52" s="12" t="s">
        <v>84</v>
      </c>
      <c r="C52" s="13">
        <v>15</v>
      </c>
      <c r="D52" s="14">
        <f t="shared" si="0"/>
        <v>0</v>
      </c>
      <c r="E52" s="15">
        <v>0</v>
      </c>
      <c r="F52" s="16">
        <v>7</v>
      </c>
      <c r="G52" s="16" t="str">
        <f t="shared" si="1"/>
        <v/>
      </c>
      <c r="H52" s="17">
        <v>100</v>
      </c>
      <c r="I52" s="18">
        <v>100</v>
      </c>
      <c r="J52" s="17">
        <v>100</v>
      </c>
      <c r="K52" s="17">
        <v>25</v>
      </c>
      <c r="L52" s="17">
        <v>100</v>
      </c>
      <c r="M52" s="17"/>
      <c r="N52" s="17">
        <v>100</v>
      </c>
      <c r="O52" s="17">
        <v>100</v>
      </c>
      <c r="P52" s="17"/>
      <c r="Q52" s="17">
        <v>100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9"/>
      <c r="AG52" s="36"/>
      <c r="AH52" s="16" t="str">
        <f>[1]Calculations!BA52</f>
        <v/>
      </c>
    </row>
    <row r="53" spans="1:34" ht="15.6">
      <c r="A53" s="11">
        <v>5218</v>
      </c>
      <c r="B53" s="12" t="s">
        <v>85</v>
      </c>
      <c r="C53" s="13">
        <v>16</v>
      </c>
      <c r="D53" s="14">
        <f t="shared" si="0"/>
        <v>0.2</v>
      </c>
      <c r="E53" s="15">
        <v>1</v>
      </c>
      <c r="F53" s="16">
        <v>5</v>
      </c>
      <c r="G53" s="16">
        <f t="shared" si="1"/>
        <v>25</v>
      </c>
      <c r="H53" s="17">
        <v>100</v>
      </c>
      <c r="I53" s="18">
        <v>50</v>
      </c>
      <c r="J53" s="17">
        <v>50</v>
      </c>
      <c r="K53" s="17">
        <v>100</v>
      </c>
      <c r="L53" s="17">
        <v>100</v>
      </c>
      <c r="M53" s="17"/>
      <c r="N53" s="17">
        <v>50</v>
      </c>
      <c r="O53" s="17"/>
      <c r="P53" s="17">
        <v>100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9"/>
      <c r="AG53" s="36"/>
      <c r="AH53" s="16" t="str">
        <f>[1]Calculations!BA53</f>
        <v/>
      </c>
    </row>
    <row r="54" spans="1:34" ht="15.6">
      <c r="A54" s="11">
        <v>5287</v>
      </c>
      <c r="B54" s="12" t="s">
        <v>86</v>
      </c>
      <c r="C54" s="13">
        <v>1</v>
      </c>
      <c r="D54" s="14">
        <f t="shared" si="0"/>
        <v>0</v>
      </c>
      <c r="E54" s="15">
        <v>0</v>
      </c>
      <c r="F54" s="16">
        <v>5</v>
      </c>
      <c r="G54" s="16" t="str">
        <f t="shared" si="1"/>
        <v/>
      </c>
      <c r="H54" s="17">
        <v>100</v>
      </c>
      <c r="I54" s="18"/>
      <c r="J54" s="17"/>
      <c r="K54" s="17">
        <v>100</v>
      </c>
      <c r="L54" s="17">
        <v>100</v>
      </c>
      <c r="M54" s="17"/>
      <c r="N54" s="17"/>
      <c r="O54" s="17"/>
      <c r="P54" s="17"/>
      <c r="Q54" s="17">
        <v>100</v>
      </c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9"/>
      <c r="AG54" s="36"/>
      <c r="AH54" s="16" t="str">
        <f>[1]Calculations!BA54</f>
        <v/>
      </c>
    </row>
    <row r="55" spans="1:34" ht="15.6">
      <c r="A55" s="11">
        <v>5315</v>
      </c>
      <c r="B55" s="12" t="s">
        <v>87</v>
      </c>
      <c r="C55" s="13">
        <v>28</v>
      </c>
      <c r="D55" s="14">
        <f t="shared" si="0"/>
        <v>0</v>
      </c>
      <c r="E55" s="15">
        <v>0</v>
      </c>
      <c r="F55" s="16">
        <v>5</v>
      </c>
      <c r="G55" s="16" t="str">
        <f t="shared" si="1"/>
        <v/>
      </c>
      <c r="H55" s="17">
        <v>100</v>
      </c>
      <c r="I55" s="18">
        <v>100</v>
      </c>
      <c r="J55" s="17">
        <v>50</v>
      </c>
      <c r="K55" s="17">
        <v>100</v>
      </c>
      <c r="L55" s="17">
        <v>100</v>
      </c>
      <c r="M55" s="17"/>
      <c r="N55" s="17">
        <v>100</v>
      </c>
      <c r="O55" s="17"/>
      <c r="P55" s="17">
        <v>100</v>
      </c>
      <c r="Q55" s="17">
        <v>100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9"/>
      <c r="AG55" s="36"/>
      <c r="AH55" s="16" t="str">
        <f>[1]Calculations!BA55</f>
        <v/>
      </c>
    </row>
    <row r="56" spans="1:34" ht="15.6">
      <c r="A56" s="11">
        <v>5383</v>
      </c>
      <c r="B56" s="12" t="s">
        <v>88</v>
      </c>
      <c r="C56" s="13">
        <v>36</v>
      </c>
      <c r="D56" s="14">
        <f t="shared" si="0"/>
        <v>0</v>
      </c>
      <c r="E56" s="15">
        <v>0</v>
      </c>
      <c r="F56" s="16">
        <v>5</v>
      </c>
      <c r="G56" s="16" t="str">
        <f t="shared" si="1"/>
        <v/>
      </c>
      <c r="H56" s="17">
        <v>50</v>
      </c>
      <c r="I56" s="18">
        <v>50</v>
      </c>
      <c r="J56" s="17"/>
      <c r="K56" s="17">
        <v>100</v>
      </c>
      <c r="L56" s="17">
        <v>100</v>
      </c>
      <c r="M56" s="17"/>
      <c r="N56" s="17"/>
      <c r="O56" s="17"/>
      <c r="P56" s="17">
        <v>100</v>
      </c>
      <c r="Q56" s="17">
        <v>100</v>
      </c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9"/>
      <c r="AG56" s="36"/>
      <c r="AH56" s="16" t="str">
        <f>[1]Calculations!BA56</f>
        <v/>
      </c>
    </row>
    <row r="57" spans="1:34" ht="15.6">
      <c r="A57" s="11">
        <v>5439</v>
      </c>
      <c r="B57" s="12" t="s">
        <v>89</v>
      </c>
      <c r="C57" s="13">
        <v>14</v>
      </c>
      <c r="D57" s="14">
        <f t="shared" si="0"/>
        <v>0.2</v>
      </c>
      <c r="E57" s="15">
        <v>2</v>
      </c>
      <c r="F57" s="16">
        <v>10</v>
      </c>
      <c r="G57" s="16">
        <f t="shared" si="1"/>
        <v>25</v>
      </c>
      <c r="H57" s="17">
        <v>50</v>
      </c>
      <c r="I57" s="18">
        <v>50</v>
      </c>
      <c r="J57" s="17">
        <v>100</v>
      </c>
      <c r="K57" s="17">
        <v>100</v>
      </c>
      <c r="L57" s="17">
        <v>100</v>
      </c>
      <c r="M57" s="17">
        <v>100</v>
      </c>
      <c r="N57" s="17">
        <v>100</v>
      </c>
      <c r="O57" s="17">
        <v>100</v>
      </c>
      <c r="P57" s="17">
        <v>100</v>
      </c>
      <c r="Q57" s="17">
        <v>100</v>
      </c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9"/>
      <c r="AG57" s="36"/>
      <c r="AH57" s="16" t="str">
        <f>[1]Calculations!BA57</f>
        <v/>
      </c>
    </row>
    <row r="58" spans="1:34" ht="15.6">
      <c r="A58" s="11">
        <v>5455</v>
      </c>
      <c r="B58" s="12" t="s">
        <v>90</v>
      </c>
      <c r="C58" s="13">
        <v>25</v>
      </c>
      <c r="D58" s="14">
        <f t="shared" si="0"/>
        <v>0.1111111111111111</v>
      </c>
      <c r="E58" s="15">
        <v>1</v>
      </c>
      <c r="F58" s="16">
        <v>9</v>
      </c>
      <c r="G58" s="16" t="str">
        <f t="shared" si="1"/>
        <v/>
      </c>
      <c r="H58" s="17">
        <v>50</v>
      </c>
      <c r="I58" s="18">
        <v>50</v>
      </c>
      <c r="J58" s="17">
        <v>50</v>
      </c>
      <c r="K58" s="17">
        <v>25</v>
      </c>
      <c r="L58" s="17">
        <v>25</v>
      </c>
      <c r="M58" s="17"/>
      <c r="N58" s="17">
        <v>50</v>
      </c>
      <c r="O58" s="17"/>
      <c r="P58" s="17">
        <v>100</v>
      </c>
      <c r="Q58" s="17">
        <v>100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9"/>
      <c r="AG58" s="36"/>
      <c r="AH58" s="16" t="str">
        <f>[1]Calculations!BA58</f>
        <v/>
      </c>
    </row>
    <row r="59" spans="1:34" ht="15.6">
      <c r="A59" s="11">
        <v>5881</v>
      </c>
      <c r="B59" s="12" t="s">
        <v>91</v>
      </c>
      <c r="C59" s="13">
        <v>26</v>
      </c>
      <c r="D59" s="14">
        <f t="shared" si="0"/>
        <v>0</v>
      </c>
      <c r="E59" s="15">
        <v>0</v>
      </c>
      <c r="F59" s="16">
        <v>8</v>
      </c>
      <c r="G59" s="16" t="str">
        <f t="shared" si="1"/>
        <v/>
      </c>
      <c r="H59" s="17">
        <v>100</v>
      </c>
      <c r="I59" s="18">
        <v>100</v>
      </c>
      <c r="J59" s="17">
        <v>50</v>
      </c>
      <c r="K59" s="17">
        <v>100</v>
      </c>
      <c r="L59" s="17">
        <v>100</v>
      </c>
      <c r="M59" s="17"/>
      <c r="N59" s="17">
        <v>100</v>
      </c>
      <c r="O59" s="17">
        <v>100</v>
      </c>
      <c r="P59" s="17"/>
      <c r="Q59" s="17">
        <v>100</v>
      </c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9"/>
      <c r="AG59" s="36"/>
      <c r="AH59" s="16" t="str">
        <f>[1]Calculations!BA59</f>
        <v/>
      </c>
    </row>
    <row r="60" spans="1:34" ht="15.6">
      <c r="A60" s="11">
        <v>6192</v>
      </c>
      <c r="B60" s="12" t="s">
        <v>92</v>
      </c>
      <c r="C60" s="13">
        <v>35</v>
      </c>
      <c r="D60" s="14">
        <f t="shared" si="0"/>
        <v>0.33333333333333331</v>
      </c>
      <c r="E60" s="15">
        <v>5</v>
      </c>
      <c r="F60" s="16">
        <v>15</v>
      </c>
      <c r="G60" s="16">
        <f t="shared" si="1"/>
        <v>50</v>
      </c>
      <c r="H60" s="17">
        <v>100</v>
      </c>
      <c r="I60" s="18">
        <v>100</v>
      </c>
      <c r="J60" s="17">
        <v>100</v>
      </c>
      <c r="K60" s="17">
        <v>100</v>
      </c>
      <c r="L60" s="17">
        <v>100</v>
      </c>
      <c r="M60" s="17">
        <v>100</v>
      </c>
      <c r="N60" s="17">
        <v>100</v>
      </c>
      <c r="O60" s="17">
        <v>100</v>
      </c>
      <c r="P60" s="17">
        <v>100</v>
      </c>
      <c r="Q60" s="17">
        <v>100</v>
      </c>
      <c r="R60" s="17">
        <v>100</v>
      </c>
      <c r="S60" s="17">
        <v>100</v>
      </c>
      <c r="T60" s="17">
        <v>100</v>
      </c>
      <c r="U60" s="17">
        <v>100</v>
      </c>
      <c r="V60" s="17">
        <v>100</v>
      </c>
      <c r="W60" s="17">
        <v>100</v>
      </c>
      <c r="X60" s="17">
        <v>100</v>
      </c>
      <c r="Y60" s="17">
        <v>100</v>
      </c>
      <c r="Z60" s="17">
        <v>100</v>
      </c>
      <c r="AA60" s="17">
        <v>100</v>
      </c>
      <c r="AB60" s="17">
        <v>100</v>
      </c>
      <c r="AC60" s="17">
        <v>100</v>
      </c>
      <c r="AD60" s="17"/>
      <c r="AE60" s="17">
        <v>100</v>
      </c>
      <c r="AF60" s="19"/>
      <c r="AG60" s="36"/>
      <c r="AH60" s="16" t="str">
        <f>[1]Calculations!BA60</f>
        <v>S</v>
      </c>
    </row>
    <row r="61" spans="1:34" ht="15.6">
      <c r="A61" s="11">
        <v>6268</v>
      </c>
      <c r="B61" s="12" t="s">
        <v>93</v>
      </c>
      <c r="C61" s="13">
        <v>1</v>
      </c>
      <c r="D61" s="14">
        <f t="shared" si="0"/>
        <v>0</v>
      </c>
      <c r="E61" s="15">
        <v>0</v>
      </c>
      <c r="F61" s="16">
        <v>5</v>
      </c>
      <c r="G61" s="16" t="str">
        <f t="shared" si="1"/>
        <v/>
      </c>
      <c r="H61" s="17">
        <v>100</v>
      </c>
      <c r="I61" s="18">
        <v>50</v>
      </c>
      <c r="J61" s="17"/>
      <c r="K61" s="17">
        <v>100</v>
      </c>
      <c r="L61" s="17">
        <v>25</v>
      </c>
      <c r="M61" s="17"/>
      <c r="N61" s="17"/>
      <c r="O61" s="17"/>
      <c r="P61" s="17">
        <v>100</v>
      </c>
      <c r="Q61" s="17">
        <v>100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9"/>
      <c r="AG61" s="36"/>
      <c r="AH61" s="16" t="str">
        <f>[1]Calculations!BA61</f>
        <v/>
      </c>
    </row>
    <row r="62" spans="1:34" ht="15.6">
      <c r="A62" s="11">
        <v>6385</v>
      </c>
      <c r="B62" s="12" t="s">
        <v>94</v>
      </c>
      <c r="C62" s="13">
        <v>27</v>
      </c>
      <c r="D62" s="14">
        <f t="shared" si="0"/>
        <v>0.2</v>
      </c>
      <c r="E62" s="15">
        <v>1</v>
      </c>
      <c r="F62" s="16">
        <v>5</v>
      </c>
      <c r="G62" s="16">
        <f t="shared" si="1"/>
        <v>25</v>
      </c>
      <c r="H62" s="17">
        <v>100</v>
      </c>
      <c r="I62" s="18">
        <v>100</v>
      </c>
      <c r="J62" s="17"/>
      <c r="K62" s="17">
        <v>25</v>
      </c>
      <c r="L62" s="17">
        <v>100</v>
      </c>
      <c r="M62" s="17"/>
      <c r="N62" s="17">
        <v>100</v>
      </c>
      <c r="O62" s="17"/>
      <c r="P62" s="17">
        <v>100</v>
      </c>
      <c r="Q62" s="17">
        <v>100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9"/>
      <c r="AG62" s="36"/>
      <c r="AH62" s="16" t="str">
        <f>[1]Calculations!BA62</f>
        <v/>
      </c>
    </row>
    <row r="63" spans="1:34" ht="15.6">
      <c r="A63" s="11">
        <v>6429</v>
      </c>
      <c r="B63" s="12" t="s">
        <v>95</v>
      </c>
      <c r="C63" s="13">
        <v>35</v>
      </c>
      <c r="D63" s="14">
        <f t="shared" si="0"/>
        <v>0.15384615384615385</v>
      </c>
      <c r="E63" s="15">
        <v>2</v>
      </c>
      <c r="F63" s="16">
        <v>13</v>
      </c>
      <c r="G63" s="16">
        <f t="shared" si="1"/>
        <v>25</v>
      </c>
      <c r="H63" s="17">
        <v>100</v>
      </c>
      <c r="I63" s="18">
        <v>100</v>
      </c>
      <c r="J63" s="17">
        <v>50</v>
      </c>
      <c r="K63" s="17">
        <v>100</v>
      </c>
      <c r="L63" s="17">
        <v>100</v>
      </c>
      <c r="M63" s="17">
        <v>100</v>
      </c>
      <c r="N63" s="17">
        <v>100</v>
      </c>
      <c r="O63" s="17">
        <v>100</v>
      </c>
      <c r="P63" s="17">
        <v>100</v>
      </c>
      <c r="Q63" s="17">
        <v>100</v>
      </c>
      <c r="R63" s="17">
        <v>100</v>
      </c>
      <c r="S63" s="17">
        <v>100</v>
      </c>
      <c r="T63" s="17"/>
      <c r="U63" s="17">
        <v>100</v>
      </c>
      <c r="V63" s="17">
        <v>100</v>
      </c>
      <c r="W63" s="17">
        <v>100</v>
      </c>
      <c r="X63" s="17">
        <v>100</v>
      </c>
      <c r="Y63" s="17">
        <v>100</v>
      </c>
      <c r="Z63" s="17">
        <v>100</v>
      </c>
      <c r="AA63" s="17"/>
      <c r="AB63" s="17">
        <v>100</v>
      </c>
      <c r="AC63" s="17">
        <v>100</v>
      </c>
      <c r="AD63" s="17">
        <v>100</v>
      </c>
      <c r="AE63" s="17">
        <v>100</v>
      </c>
      <c r="AF63" s="19"/>
      <c r="AG63" s="36"/>
      <c r="AH63" s="16" t="str">
        <f>[1]Calculations!BA63</f>
        <v>B</v>
      </c>
    </row>
    <row r="64" spans="1:34" ht="15.6">
      <c r="A64" s="11">
        <v>6750</v>
      </c>
      <c r="B64" s="12" t="s">
        <v>96</v>
      </c>
      <c r="C64" s="13">
        <v>8</v>
      </c>
      <c r="D64" s="14">
        <f t="shared" si="0"/>
        <v>0.6</v>
      </c>
      <c r="E64" s="15">
        <v>3</v>
      </c>
      <c r="F64" s="16">
        <v>5</v>
      </c>
      <c r="G64" s="16">
        <f t="shared" si="1"/>
        <v>100</v>
      </c>
      <c r="H64" s="17">
        <v>100</v>
      </c>
      <c r="I64" s="18">
        <v>50</v>
      </c>
      <c r="J64" s="17">
        <v>50</v>
      </c>
      <c r="K64" s="17">
        <v>100</v>
      </c>
      <c r="L64" s="17">
        <v>100</v>
      </c>
      <c r="M64" s="17"/>
      <c r="N64" s="17">
        <v>100</v>
      </c>
      <c r="O64" s="17">
        <v>100</v>
      </c>
      <c r="P64" s="17"/>
      <c r="Q64" s="17">
        <v>100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9"/>
      <c r="AG64" s="36"/>
      <c r="AH64" s="16" t="str">
        <f>[1]Calculations!BA64</f>
        <v/>
      </c>
    </row>
    <row r="65" spans="1:34" ht="15.6">
      <c r="A65" s="11">
        <v>7021</v>
      </c>
      <c r="B65" s="12" t="s">
        <v>97</v>
      </c>
      <c r="C65" s="13">
        <v>7</v>
      </c>
      <c r="D65" s="14">
        <f t="shared" si="0"/>
        <v>0</v>
      </c>
      <c r="E65" s="15">
        <v>0</v>
      </c>
      <c r="F65" s="16">
        <v>5</v>
      </c>
      <c r="G65" s="16" t="str">
        <f t="shared" si="1"/>
        <v/>
      </c>
      <c r="H65" s="17">
        <v>100</v>
      </c>
      <c r="I65" s="18"/>
      <c r="J65" s="17"/>
      <c r="K65" s="18">
        <v>25</v>
      </c>
      <c r="L65" s="17">
        <v>100</v>
      </c>
      <c r="M65" s="17"/>
      <c r="N65" s="17">
        <v>50</v>
      </c>
      <c r="O65" s="17"/>
      <c r="P65" s="17">
        <v>100</v>
      </c>
      <c r="Q65" s="17">
        <v>100</v>
      </c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9"/>
      <c r="AG65" s="36"/>
      <c r="AH65" s="16" t="str">
        <f>[1]Calculations!BA65</f>
        <v/>
      </c>
    </row>
    <row r="66" spans="1:34" ht="15.6">
      <c r="A66" s="11">
        <v>7034</v>
      </c>
      <c r="B66" s="12" t="s">
        <v>98</v>
      </c>
      <c r="C66" s="13">
        <v>6</v>
      </c>
      <c r="D66" s="14">
        <f t="shared" ref="D66:D129" si="2">E66/F66</f>
        <v>0.16666666666666666</v>
      </c>
      <c r="E66" s="15">
        <v>1</v>
      </c>
      <c r="F66" s="16">
        <v>6</v>
      </c>
      <c r="G66" s="16">
        <f t="shared" si="1"/>
        <v>25</v>
      </c>
      <c r="H66" s="17">
        <v>100</v>
      </c>
      <c r="I66" s="18">
        <v>100</v>
      </c>
      <c r="J66" s="17">
        <v>100</v>
      </c>
      <c r="K66" s="17">
        <v>100</v>
      </c>
      <c r="L66" s="17">
        <v>100</v>
      </c>
      <c r="M66" s="17"/>
      <c r="N66" s="17"/>
      <c r="O66" s="17">
        <v>100</v>
      </c>
      <c r="P66" s="17">
        <v>100</v>
      </c>
      <c r="Q66" s="17">
        <v>100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9"/>
      <c r="AG66" s="36"/>
      <c r="AH66" s="16" t="str">
        <f>[1]Calculations!BA66</f>
        <v/>
      </c>
    </row>
    <row r="67" spans="1:34" ht="15.6">
      <c r="A67" s="11">
        <v>7081</v>
      </c>
      <c r="B67" s="12" t="s">
        <v>99</v>
      </c>
      <c r="C67" s="13">
        <v>30</v>
      </c>
      <c r="D67" s="14">
        <f t="shared" si="2"/>
        <v>0</v>
      </c>
      <c r="E67" s="15">
        <v>0</v>
      </c>
      <c r="F67" s="16">
        <v>5</v>
      </c>
      <c r="G67" s="16" t="str">
        <f t="shared" ref="G67:G130" si="3">IF(D67&gt;0.499,100,IF(AND(D67&gt;0.249,D67&lt;0.5),50,IF(AND(D67&gt;0.149,D67&lt;0.25),25,"")))</f>
        <v/>
      </c>
      <c r="H67" s="17">
        <v>50</v>
      </c>
      <c r="I67" s="18">
        <v>50</v>
      </c>
      <c r="J67" s="17">
        <v>50</v>
      </c>
      <c r="K67" s="17">
        <v>100</v>
      </c>
      <c r="L67" s="17">
        <v>100</v>
      </c>
      <c r="M67" s="17"/>
      <c r="N67" s="17">
        <v>100</v>
      </c>
      <c r="O67" s="17"/>
      <c r="P67" s="17">
        <v>100</v>
      </c>
      <c r="Q67" s="17">
        <v>100</v>
      </c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9"/>
      <c r="AG67" s="36"/>
      <c r="AH67" s="16" t="str">
        <f>[1]Calculations!BA67</f>
        <v/>
      </c>
    </row>
    <row r="68" spans="1:34" ht="15.6">
      <c r="A68" s="11">
        <v>7550</v>
      </c>
      <c r="B68" s="12" t="s">
        <v>100</v>
      </c>
      <c r="C68" s="13">
        <v>18</v>
      </c>
      <c r="D68" s="14">
        <f t="shared" si="2"/>
        <v>0</v>
      </c>
      <c r="E68" s="15">
        <v>0</v>
      </c>
      <c r="F68" s="16">
        <v>5</v>
      </c>
      <c r="G68" s="16" t="str">
        <f t="shared" si="3"/>
        <v/>
      </c>
      <c r="H68" s="17">
        <v>100</v>
      </c>
      <c r="I68" s="18">
        <v>50</v>
      </c>
      <c r="J68" s="17">
        <v>50</v>
      </c>
      <c r="K68" s="17">
        <v>100</v>
      </c>
      <c r="L68" s="17">
        <v>100</v>
      </c>
      <c r="M68" s="17"/>
      <c r="N68" s="17">
        <v>100</v>
      </c>
      <c r="O68" s="17"/>
      <c r="P68" s="17">
        <v>100</v>
      </c>
      <c r="Q68" s="17">
        <v>100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9"/>
      <c r="AG68" s="36"/>
      <c r="AH68" s="16" t="str">
        <f>[1]Calculations!BA68</f>
        <v/>
      </c>
    </row>
    <row r="69" spans="1:34" ht="15.6">
      <c r="A69" s="11">
        <v>7614</v>
      </c>
      <c r="B69" s="12" t="s">
        <v>101</v>
      </c>
      <c r="C69" s="13">
        <v>40</v>
      </c>
      <c r="D69" s="14">
        <f t="shared" si="2"/>
        <v>0.2</v>
      </c>
      <c r="E69" s="15">
        <v>1</v>
      </c>
      <c r="F69" s="16">
        <v>5</v>
      </c>
      <c r="G69" s="16">
        <f t="shared" si="3"/>
        <v>25</v>
      </c>
      <c r="H69" s="17">
        <v>100</v>
      </c>
      <c r="I69" s="18"/>
      <c r="J69" s="17"/>
      <c r="K69" s="17">
        <v>25</v>
      </c>
      <c r="L69" s="17">
        <v>25</v>
      </c>
      <c r="M69" s="17"/>
      <c r="N69" s="17"/>
      <c r="O69" s="17"/>
      <c r="P69" s="17"/>
      <c r="Q69" s="17">
        <v>100</v>
      </c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9"/>
      <c r="AG69" s="36"/>
      <c r="AH69" s="16" t="str">
        <f>[1]Calculations!BA69</f>
        <v/>
      </c>
    </row>
    <row r="70" spans="1:34" ht="15.6">
      <c r="A70" s="11">
        <v>7684</v>
      </c>
      <c r="B70" s="12" t="s">
        <v>102</v>
      </c>
      <c r="C70" s="13">
        <v>23</v>
      </c>
      <c r="D70" s="14">
        <f t="shared" si="2"/>
        <v>0.2</v>
      </c>
      <c r="E70" s="15">
        <v>1</v>
      </c>
      <c r="F70" s="16">
        <v>5</v>
      </c>
      <c r="G70" s="16">
        <f t="shared" si="3"/>
        <v>25</v>
      </c>
      <c r="H70" s="17">
        <v>100</v>
      </c>
      <c r="I70" s="18">
        <v>100</v>
      </c>
      <c r="J70" s="17">
        <v>100</v>
      </c>
      <c r="K70" s="17">
        <v>25</v>
      </c>
      <c r="L70" s="17">
        <v>100</v>
      </c>
      <c r="M70" s="17"/>
      <c r="N70" s="17">
        <v>100</v>
      </c>
      <c r="O70" s="17">
        <v>100</v>
      </c>
      <c r="P70" s="17"/>
      <c r="Q70" s="17">
        <v>100</v>
      </c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9"/>
      <c r="AG70" s="36"/>
      <c r="AH70" s="16" t="str">
        <f>[1]Calculations!BA70</f>
        <v/>
      </c>
    </row>
    <row r="71" spans="1:34" ht="15.6">
      <c r="A71" s="11">
        <v>7699</v>
      </c>
      <c r="B71" s="12" t="s">
        <v>103</v>
      </c>
      <c r="C71" s="13">
        <v>20</v>
      </c>
      <c r="D71" s="14">
        <f t="shared" si="2"/>
        <v>0</v>
      </c>
      <c r="E71" s="15">
        <v>0</v>
      </c>
      <c r="F71" s="16">
        <v>10</v>
      </c>
      <c r="G71" s="16" t="str">
        <f t="shared" si="3"/>
        <v/>
      </c>
      <c r="H71" s="17"/>
      <c r="I71" s="18"/>
      <c r="J71" s="17"/>
      <c r="K71" s="17"/>
      <c r="L71" s="17"/>
      <c r="M71" s="17"/>
      <c r="N71" s="17"/>
      <c r="O71" s="17"/>
      <c r="P71" s="17"/>
      <c r="Q71" s="17">
        <v>100</v>
      </c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9"/>
      <c r="AG71" s="36"/>
      <c r="AH71" s="16" t="str">
        <f>[1]Calculations!BA71</f>
        <v/>
      </c>
    </row>
    <row r="72" spans="1:34" ht="15.6">
      <c r="A72" s="11">
        <v>7704</v>
      </c>
      <c r="B72" s="12" t="s">
        <v>104</v>
      </c>
      <c r="C72" s="13">
        <v>38</v>
      </c>
      <c r="D72" s="14">
        <f t="shared" si="2"/>
        <v>0</v>
      </c>
      <c r="E72" s="15">
        <v>0</v>
      </c>
      <c r="F72" s="16">
        <v>5</v>
      </c>
      <c r="G72" s="16" t="str">
        <f t="shared" si="3"/>
        <v/>
      </c>
      <c r="H72" s="17">
        <v>100</v>
      </c>
      <c r="I72" s="18">
        <v>100</v>
      </c>
      <c r="J72" s="17">
        <v>100</v>
      </c>
      <c r="K72" s="17">
        <v>100</v>
      </c>
      <c r="L72" s="17">
        <v>100</v>
      </c>
      <c r="M72" s="17"/>
      <c r="N72" s="17">
        <v>100</v>
      </c>
      <c r="O72" s="17">
        <v>100</v>
      </c>
      <c r="P72" s="17">
        <v>100</v>
      </c>
      <c r="Q72" s="17">
        <v>100</v>
      </c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9"/>
      <c r="AG72" s="36"/>
      <c r="AH72" s="16" t="str">
        <f>[1]Calculations!BA72</f>
        <v/>
      </c>
    </row>
    <row r="73" spans="1:34" ht="15.6">
      <c r="A73" s="11">
        <v>7714</v>
      </c>
      <c r="B73" s="12" t="s">
        <v>105</v>
      </c>
      <c r="C73" s="13">
        <v>23</v>
      </c>
      <c r="D73" s="14">
        <f t="shared" si="2"/>
        <v>0</v>
      </c>
      <c r="E73" s="15">
        <v>0</v>
      </c>
      <c r="F73" s="16">
        <v>5</v>
      </c>
      <c r="G73" s="16" t="str">
        <f t="shared" si="3"/>
        <v/>
      </c>
      <c r="H73" s="17">
        <v>100</v>
      </c>
      <c r="I73" s="18">
        <v>100</v>
      </c>
      <c r="J73" s="17">
        <v>100</v>
      </c>
      <c r="K73" s="17">
        <v>100</v>
      </c>
      <c r="L73" s="17">
        <v>100</v>
      </c>
      <c r="M73" s="17"/>
      <c r="N73" s="17">
        <v>100</v>
      </c>
      <c r="O73" s="17">
        <v>100</v>
      </c>
      <c r="P73" s="17">
        <v>100</v>
      </c>
      <c r="Q73" s="17">
        <v>100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9"/>
      <c r="AG73" s="36"/>
      <c r="AH73" s="16" t="str">
        <f>[1]Calculations!BA73</f>
        <v/>
      </c>
    </row>
    <row r="74" spans="1:34" ht="15.6">
      <c r="A74" s="11">
        <v>7734</v>
      </c>
      <c r="B74" s="12" t="s">
        <v>106</v>
      </c>
      <c r="C74" s="13">
        <v>29</v>
      </c>
      <c r="D74" s="14">
        <f t="shared" si="2"/>
        <v>0</v>
      </c>
      <c r="E74" s="15">
        <v>0</v>
      </c>
      <c r="F74" s="16">
        <v>5</v>
      </c>
      <c r="G74" s="16" t="str">
        <f t="shared" si="3"/>
        <v/>
      </c>
      <c r="H74" s="17">
        <v>50</v>
      </c>
      <c r="I74" s="18"/>
      <c r="J74" s="17"/>
      <c r="K74" s="17">
        <v>100</v>
      </c>
      <c r="L74" s="17">
        <v>100</v>
      </c>
      <c r="M74" s="17"/>
      <c r="N74" s="17"/>
      <c r="O74" s="17">
        <v>100</v>
      </c>
      <c r="P74" s="17">
        <v>100</v>
      </c>
      <c r="Q74" s="17">
        <v>100</v>
      </c>
      <c r="R74" s="17"/>
      <c r="S74" s="17"/>
      <c r="T74" s="17"/>
      <c r="U74" s="17"/>
      <c r="V74" s="17"/>
      <c r="W74" s="17">
        <v>100</v>
      </c>
      <c r="X74" s="17"/>
      <c r="Y74" s="17"/>
      <c r="Z74" s="17"/>
      <c r="AA74" s="17"/>
      <c r="AB74" s="17"/>
      <c r="AC74" s="17"/>
      <c r="AD74" s="17"/>
      <c r="AE74" s="17"/>
      <c r="AF74" s="19"/>
      <c r="AG74" s="36"/>
      <c r="AH74" s="16" t="str">
        <f>[1]Calculations!BA74</f>
        <v/>
      </c>
    </row>
    <row r="75" spans="1:34" ht="15.6">
      <c r="A75" s="11">
        <v>7740</v>
      </c>
      <c r="B75" s="12" t="s">
        <v>107</v>
      </c>
      <c r="C75" s="13">
        <v>4</v>
      </c>
      <c r="D75" s="14">
        <f t="shared" si="2"/>
        <v>0.14285714285714285</v>
      </c>
      <c r="E75" s="15">
        <v>2</v>
      </c>
      <c r="F75" s="16">
        <v>14</v>
      </c>
      <c r="G75" s="16" t="str">
        <f t="shared" si="3"/>
        <v/>
      </c>
      <c r="H75" s="17">
        <v>100</v>
      </c>
      <c r="I75" s="18">
        <v>100</v>
      </c>
      <c r="J75" s="17">
        <v>100</v>
      </c>
      <c r="K75" s="17">
        <v>100</v>
      </c>
      <c r="L75" s="17">
        <v>100</v>
      </c>
      <c r="M75" s="17">
        <v>100</v>
      </c>
      <c r="N75" s="17">
        <v>100</v>
      </c>
      <c r="O75" s="17">
        <v>100</v>
      </c>
      <c r="P75" s="17">
        <v>100</v>
      </c>
      <c r="Q75" s="17">
        <v>100</v>
      </c>
      <c r="R75" s="17">
        <v>100</v>
      </c>
      <c r="S75" s="17">
        <v>100</v>
      </c>
      <c r="T75" s="17">
        <v>100</v>
      </c>
      <c r="U75" s="17">
        <v>100</v>
      </c>
      <c r="V75" s="17">
        <v>100</v>
      </c>
      <c r="W75" s="17">
        <v>100</v>
      </c>
      <c r="X75" s="17">
        <v>100</v>
      </c>
      <c r="Y75" s="17"/>
      <c r="Z75" s="17">
        <v>100</v>
      </c>
      <c r="AA75" s="17">
        <v>100</v>
      </c>
      <c r="AB75" s="17"/>
      <c r="AC75" s="17">
        <v>100</v>
      </c>
      <c r="AD75" s="17"/>
      <c r="AE75" s="17"/>
      <c r="AF75" s="19"/>
      <c r="AG75" s="36"/>
      <c r="AH75" s="16" t="str">
        <f>[1]Calculations!BA75</f>
        <v/>
      </c>
    </row>
    <row r="76" spans="1:34" ht="15.6">
      <c r="A76" s="11">
        <v>7762</v>
      </c>
      <c r="B76" s="12" t="s">
        <v>108</v>
      </c>
      <c r="C76" s="13">
        <v>19</v>
      </c>
      <c r="D76" s="14">
        <f t="shared" si="2"/>
        <v>0</v>
      </c>
      <c r="E76" s="15">
        <v>0</v>
      </c>
      <c r="F76" s="16">
        <v>5</v>
      </c>
      <c r="G76" s="16" t="str">
        <f t="shared" si="3"/>
        <v/>
      </c>
      <c r="H76" s="17"/>
      <c r="I76" s="18"/>
      <c r="J76" s="17"/>
      <c r="K76" s="17"/>
      <c r="L76" s="17">
        <v>100</v>
      </c>
      <c r="M76" s="17"/>
      <c r="N76" s="17"/>
      <c r="O76" s="17"/>
      <c r="P76" s="17"/>
      <c r="Q76" s="17">
        <v>100</v>
      </c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9"/>
      <c r="AG76" s="36"/>
      <c r="AH76" s="16" t="str">
        <f>[1]Calculations!BA76</f>
        <v/>
      </c>
    </row>
    <row r="77" spans="1:34" ht="15.6">
      <c r="A77" s="11">
        <v>7778</v>
      </c>
      <c r="B77" s="12" t="s">
        <v>109</v>
      </c>
      <c r="C77" s="13">
        <v>30</v>
      </c>
      <c r="D77" s="14">
        <f t="shared" si="2"/>
        <v>0</v>
      </c>
      <c r="E77" s="15">
        <v>0</v>
      </c>
      <c r="F77" s="16">
        <v>5</v>
      </c>
      <c r="G77" s="16" t="str">
        <f t="shared" si="3"/>
        <v/>
      </c>
      <c r="H77" s="17">
        <v>100</v>
      </c>
      <c r="I77" s="18">
        <v>100</v>
      </c>
      <c r="J77" s="17"/>
      <c r="K77" s="17">
        <v>100</v>
      </c>
      <c r="L77" s="17">
        <v>100</v>
      </c>
      <c r="M77" s="17"/>
      <c r="N77" s="17">
        <v>100</v>
      </c>
      <c r="O77" s="17"/>
      <c r="P77" s="17">
        <v>100</v>
      </c>
      <c r="Q77" s="17">
        <v>100</v>
      </c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9"/>
      <c r="AG77" s="36"/>
      <c r="AH77" s="16" t="str">
        <f>[1]Calculations!BA77</f>
        <v/>
      </c>
    </row>
    <row r="78" spans="1:34" ht="15.6">
      <c r="A78" s="11">
        <v>7779</v>
      </c>
      <c r="B78" s="12" t="s">
        <v>110</v>
      </c>
      <c r="C78" s="13">
        <v>41</v>
      </c>
      <c r="D78" s="14">
        <f t="shared" si="2"/>
        <v>0</v>
      </c>
      <c r="E78" s="15">
        <v>0</v>
      </c>
      <c r="F78" s="16">
        <v>5</v>
      </c>
      <c r="G78" s="16" t="str">
        <f t="shared" si="3"/>
        <v/>
      </c>
      <c r="H78" s="17">
        <v>50</v>
      </c>
      <c r="I78" s="18">
        <v>50</v>
      </c>
      <c r="J78" s="17"/>
      <c r="K78" s="17"/>
      <c r="L78" s="17">
        <v>100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9"/>
      <c r="AG78" s="36"/>
      <c r="AH78" s="16" t="str">
        <f>[1]Calculations!BA78</f>
        <v/>
      </c>
    </row>
    <row r="79" spans="1:34" ht="15.6">
      <c r="A79" s="11">
        <v>7825</v>
      </c>
      <c r="B79" s="12" t="s">
        <v>111</v>
      </c>
      <c r="C79" s="13">
        <v>20</v>
      </c>
      <c r="D79" s="14">
        <f t="shared" si="2"/>
        <v>0.2</v>
      </c>
      <c r="E79" s="15">
        <v>1</v>
      </c>
      <c r="F79" s="16">
        <v>5</v>
      </c>
      <c r="G79" s="16">
        <f t="shared" si="3"/>
        <v>25</v>
      </c>
      <c r="H79" s="17">
        <v>100</v>
      </c>
      <c r="I79" s="18">
        <v>100</v>
      </c>
      <c r="J79" s="17">
        <v>50</v>
      </c>
      <c r="K79" s="17">
        <v>100</v>
      </c>
      <c r="L79" s="17">
        <v>100</v>
      </c>
      <c r="M79" s="17"/>
      <c r="N79" s="17">
        <v>100</v>
      </c>
      <c r="O79" s="17">
        <v>100</v>
      </c>
      <c r="P79" s="17">
        <v>100</v>
      </c>
      <c r="Q79" s="17">
        <v>100</v>
      </c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9"/>
      <c r="AG79" s="36"/>
      <c r="AH79" s="16" t="str">
        <f>[1]Calculations!BA79</f>
        <v/>
      </c>
    </row>
    <row r="80" spans="1:34" ht="15.6">
      <c r="A80" s="11">
        <v>7887</v>
      </c>
      <c r="B80" s="12" t="s">
        <v>112</v>
      </c>
      <c r="C80" s="13">
        <v>14</v>
      </c>
      <c r="D80" s="14">
        <f t="shared" si="2"/>
        <v>0</v>
      </c>
      <c r="E80" s="15">
        <v>0</v>
      </c>
      <c r="F80" s="16">
        <v>5</v>
      </c>
      <c r="G80" s="16" t="str">
        <f t="shared" si="3"/>
        <v/>
      </c>
      <c r="H80" s="17"/>
      <c r="I80" s="18"/>
      <c r="J80" s="17">
        <v>50</v>
      </c>
      <c r="K80" s="17"/>
      <c r="L80" s="17">
        <v>100</v>
      </c>
      <c r="M80" s="17"/>
      <c r="N80" s="17"/>
      <c r="O80" s="17"/>
      <c r="P80" s="17"/>
      <c r="Q80" s="17">
        <v>100</v>
      </c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9"/>
      <c r="AG80" s="36"/>
      <c r="AH80" s="16" t="str">
        <f>[1]Calculations!BA80</f>
        <v/>
      </c>
    </row>
    <row r="81" spans="1:34" ht="15.6">
      <c r="A81" s="11">
        <v>7889</v>
      </c>
      <c r="B81" s="12" t="s">
        <v>113</v>
      </c>
      <c r="C81" s="13">
        <v>21</v>
      </c>
      <c r="D81" s="14">
        <f t="shared" si="2"/>
        <v>0</v>
      </c>
      <c r="E81" s="15">
        <v>0</v>
      </c>
      <c r="F81" s="16">
        <v>5</v>
      </c>
      <c r="G81" s="16" t="str">
        <f t="shared" si="3"/>
        <v/>
      </c>
      <c r="H81" s="17"/>
      <c r="I81" s="18"/>
      <c r="J81" s="17"/>
      <c r="K81" s="17">
        <v>25</v>
      </c>
      <c r="L81" s="17">
        <v>100</v>
      </c>
      <c r="M81" s="17"/>
      <c r="N81" s="17"/>
      <c r="O81" s="17"/>
      <c r="P81" s="17"/>
      <c r="Q81" s="17">
        <v>100</v>
      </c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9"/>
      <c r="AG81" s="36"/>
      <c r="AH81" s="16" t="str">
        <f>[1]Calculations!BA81</f>
        <v/>
      </c>
    </row>
    <row r="82" spans="1:34" ht="15.6">
      <c r="A82" s="11">
        <v>7954</v>
      </c>
      <c r="B82" s="12" t="s">
        <v>114</v>
      </c>
      <c r="C82" s="13">
        <v>20</v>
      </c>
      <c r="D82" s="14">
        <f t="shared" si="2"/>
        <v>0</v>
      </c>
      <c r="E82" s="15">
        <v>0</v>
      </c>
      <c r="F82" s="16">
        <v>5</v>
      </c>
      <c r="G82" s="16" t="str">
        <f t="shared" si="3"/>
        <v/>
      </c>
      <c r="H82" s="17"/>
      <c r="I82" s="18"/>
      <c r="J82" s="17"/>
      <c r="K82" s="18">
        <v>25</v>
      </c>
      <c r="L82" s="17">
        <v>100</v>
      </c>
      <c r="M82" s="17"/>
      <c r="N82" s="17"/>
      <c r="O82" s="17"/>
      <c r="P82" s="17"/>
      <c r="Q82" s="17">
        <v>100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9"/>
      <c r="AG82" s="36"/>
      <c r="AH82" s="16" t="str">
        <f>[1]Calculations!BA82</f>
        <v/>
      </c>
    </row>
    <row r="83" spans="1:34" ht="15.6">
      <c r="A83" s="11">
        <v>7966</v>
      </c>
      <c r="B83" s="12" t="s">
        <v>115</v>
      </c>
      <c r="C83" s="13">
        <v>38</v>
      </c>
      <c r="D83" s="14">
        <f t="shared" si="2"/>
        <v>0.2</v>
      </c>
      <c r="E83" s="15">
        <v>1</v>
      </c>
      <c r="F83" s="16">
        <v>5</v>
      </c>
      <c r="G83" s="16">
        <f t="shared" si="3"/>
        <v>25</v>
      </c>
      <c r="H83" s="17">
        <v>100</v>
      </c>
      <c r="I83" s="18">
        <v>100</v>
      </c>
      <c r="J83" s="17">
        <v>100</v>
      </c>
      <c r="K83" s="18">
        <v>25</v>
      </c>
      <c r="L83" s="17">
        <v>100</v>
      </c>
      <c r="M83" s="17"/>
      <c r="N83" s="17">
        <v>100</v>
      </c>
      <c r="O83" s="17">
        <v>100</v>
      </c>
      <c r="P83" s="17">
        <v>100</v>
      </c>
      <c r="Q83" s="17">
        <v>100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9"/>
      <c r="AG83" s="36"/>
      <c r="AH83" s="16" t="str">
        <f>[1]Calculations!BA83</f>
        <v/>
      </c>
    </row>
    <row r="84" spans="1:34" ht="15.6">
      <c r="A84" s="11">
        <v>8010</v>
      </c>
      <c r="B84" s="12" t="s">
        <v>116</v>
      </c>
      <c r="C84" s="13">
        <v>11</v>
      </c>
      <c r="D84" s="14">
        <f t="shared" si="2"/>
        <v>0</v>
      </c>
      <c r="E84" s="15">
        <v>0</v>
      </c>
      <c r="F84" s="16">
        <v>5</v>
      </c>
      <c r="G84" s="16" t="str">
        <f t="shared" si="3"/>
        <v/>
      </c>
      <c r="H84" s="17">
        <v>100</v>
      </c>
      <c r="I84" s="18"/>
      <c r="J84" s="17">
        <v>50</v>
      </c>
      <c r="K84" s="17">
        <v>25</v>
      </c>
      <c r="L84" s="17">
        <v>25</v>
      </c>
      <c r="M84" s="17"/>
      <c r="N84" s="17"/>
      <c r="O84" s="17"/>
      <c r="P84" s="17">
        <v>100</v>
      </c>
      <c r="Q84" s="17">
        <v>100</v>
      </c>
      <c r="R84" s="17"/>
      <c r="S84" s="17"/>
      <c r="T84" s="17"/>
      <c r="U84" s="17"/>
      <c r="V84" s="17">
        <v>100</v>
      </c>
      <c r="W84" s="17"/>
      <c r="X84" s="17"/>
      <c r="Y84" s="17">
        <v>100</v>
      </c>
      <c r="Z84" s="17"/>
      <c r="AA84" s="17"/>
      <c r="AB84" s="17"/>
      <c r="AC84" s="17"/>
      <c r="AD84" s="17"/>
      <c r="AE84" s="17"/>
      <c r="AF84" s="19"/>
      <c r="AG84" s="36"/>
      <c r="AH84" s="16" t="str">
        <f>[1]Calculations!BA84</f>
        <v/>
      </c>
    </row>
    <row r="85" spans="1:34" ht="15.6">
      <c r="A85" s="11">
        <v>8469</v>
      </c>
      <c r="B85" s="12" t="s">
        <v>117</v>
      </c>
      <c r="C85" s="13">
        <v>12</v>
      </c>
      <c r="D85" s="14">
        <f t="shared" si="2"/>
        <v>0.1111111111111111</v>
      </c>
      <c r="E85" s="15">
        <v>1</v>
      </c>
      <c r="F85" s="16">
        <v>9</v>
      </c>
      <c r="G85" s="16" t="str">
        <f t="shared" si="3"/>
        <v/>
      </c>
      <c r="H85" s="17">
        <v>100</v>
      </c>
      <c r="I85" s="18">
        <v>100</v>
      </c>
      <c r="J85" s="17">
        <v>100</v>
      </c>
      <c r="K85" s="17">
        <v>100</v>
      </c>
      <c r="L85" s="17">
        <v>100</v>
      </c>
      <c r="M85" s="17"/>
      <c r="N85" s="17">
        <v>100</v>
      </c>
      <c r="O85" s="17"/>
      <c r="P85" s="17">
        <v>100</v>
      </c>
      <c r="Q85" s="17">
        <v>100</v>
      </c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9"/>
      <c r="AG85" s="36"/>
      <c r="AH85" s="16" t="str">
        <f>[1]Calculations!BA85</f>
        <v/>
      </c>
    </row>
    <row r="86" spans="1:34" ht="15.6">
      <c r="A86" s="11">
        <v>8579</v>
      </c>
      <c r="B86" s="12" t="s">
        <v>118</v>
      </c>
      <c r="C86" s="13">
        <v>15</v>
      </c>
      <c r="D86" s="14">
        <f t="shared" si="2"/>
        <v>0</v>
      </c>
      <c r="E86" s="15">
        <v>0</v>
      </c>
      <c r="F86" s="16">
        <v>9</v>
      </c>
      <c r="G86" s="16" t="str">
        <f t="shared" si="3"/>
        <v/>
      </c>
      <c r="H86" s="17">
        <v>100</v>
      </c>
      <c r="I86" s="18">
        <v>50</v>
      </c>
      <c r="J86" s="17">
        <v>100</v>
      </c>
      <c r="K86" s="17">
        <v>100</v>
      </c>
      <c r="L86" s="17">
        <v>100</v>
      </c>
      <c r="M86" s="17">
        <v>100</v>
      </c>
      <c r="N86" s="17">
        <v>100</v>
      </c>
      <c r="O86" s="17"/>
      <c r="P86" s="17"/>
      <c r="Q86" s="17">
        <v>100</v>
      </c>
      <c r="R86" s="17"/>
      <c r="S86" s="17"/>
      <c r="T86" s="17"/>
      <c r="U86" s="17">
        <v>100</v>
      </c>
      <c r="V86" s="17">
        <v>100</v>
      </c>
      <c r="W86" s="17">
        <v>100</v>
      </c>
      <c r="X86" s="17">
        <v>100</v>
      </c>
      <c r="Y86" s="17"/>
      <c r="Z86" s="17">
        <v>100</v>
      </c>
      <c r="AA86" s="17">
        <v>100</v>
      </c>
      <c r="AB86" s="17"/>
      <c r="AC86" s="17"/>
      <c r="AD86" s="17"/>
      <c r="AE86" s="17"/>
      <c r="AF86" s="19"/>
      <c r="AG86" s="36"/>
      <c r="AH86" s="16" t="str">
        <f>[1]Calculations!BA86</f>
        <v/>
      </c>
    </row>
    <row r="87" spans="1:34" ht="15.6">
      <c r="A87" s="11">
        <v>8590</v>
      </c>
      <c r="B87" s="12" t="s">
        <v>119</v>
      </c>
      <c r="C87" s="13">
        <v>29</v>
      </c>
      <c r="D87" s="14">
        <f t="shared" si="2"/>
        <v>1.2</v>
      </c>
      <c r="E87" s="15">
        <v>6</v>
      </c>
      <c r="F87" s="16">
        <v>5</v>
      </c>
      <c r="G87" s="16">
        <f t="shared" si="3"/>
        <v>100</v>
      </c>
      <c r="H87" s="17">
        <v>50</v>
      </c>
      <c r="I87" s="18"/>
      <c r="J87" s="17"/>
      <c r="K87" s="17">
        <v>25</v>
      </c>
      <c r="L87" s="17">
        <v>25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9"/>
      <c r="AG87" s="36"/>
      <c r="AH87" s="16" t="str">
        <f>[1]Calculations!BA87</f>
        <v/>
      </c>
    </row>
    <row r="88" spans="1:34" ht="15.6">
      <c r="A88" s="11">
        <v>8625</v>
      </c>
      <c r="B88" s="12" t="s">
        <v>120</v>
      </c>
      <c r="C88" s="13">
        <v>37</v>
      </c>
      <c r="D88" s="14">
        <f t="shared" si="2"/>
        <v>0</v>
      </c>
      <c r="E88" s="15">
        <v>0</v>
      </c>
      <c r="F88" s="16">
        <v>9</v>
      </c>
      <c r="G88" s="16" t="str">
        <f t="shared" si="3"/>
        <v/>
      </c>
      <c r="H88" s="17">
        <v>100</v>
      </c>
      <c r="I88" s="18">
        <v>50</v>
      </c>
      <c r="J88" s="17">
        <v>50</v>
      </c>
      <c r="K88" s="17">
        <v>100</v>
      </c>
      <c r="L88" s="17">
        <v>100</v>
      </c>
      <c r="M88" s="17"/>
      <c r="N88" s="17">
        <v>100</v>
      </c>
      <c r="O88" s="17">
        <v>100</v>
      </c>
      <c r="P88" s="17">
        <v>100</v>
      </c>
      <c r="Q88" s="17">
        <v>100</v>
      </c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9"/>
      <c r="AG88" s="36"/>
      <c r="AH88" s="16" t="str">
        <f>[1]Calculations!BA88</f>
        <v/>
      </c>
    </row>
    <row r="89" spans="1:34" ht="15.6">
      <c r="A89" s="11">
        <v>8889</v>
      </c>
      <c r="B89" s="12" t="s">
        <v>121</v>
      </c>
      <c r="C89" s="13">
        <v>37</v>
      </c>
      <c r="D89" s="14">
        <f t="shared" si="2"/>
        <v>0</v>
      </c>
      <c r="E89" s="15">
        <v>0</v>
      </c>
      <c r="F89" s="16">
        <v>5</v>
      </c>
      <c r="G89" s="16" t="str">
        <f t="shared" si="3"/>
        <v/>
      </c>
      <c r="H89" s="17">
        <v>50</v>
      </c>
      <c r="I89" s="18">
        <v>100</v>
      </c>
      <c r="J89" s="17">
        <v>50</v>
      </c>
      <c r="K89" s="17">
        <v>100</v>
      </c>
      <c r="L89" s="17">
        <v>100</v>
      </c>
      <c r="M89" s="23"/>
      <c r="N89" s="17">
        <v>100</v>
      </c>
      <c r="O89" s="17">
        <v>100</v>
      </c>
      <c r="P89" s="17">
        <v>100</v>
      </c>
      <c r="Q89" s="17">
        <v>100</v>
      </c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9"/>
      <c r="AG89" s="36"/>
      <c r="AH89" s="16" t="str">
        <f>[1]Calculations!BA89</f>
        <v/>
      </c>
    </row>
    <row r="90" spans="1:34" ht="15.6">
      <c r="A90" s="11">
        <v>8986</v>
      </c>
      <c r="B90" s="12" t="s">
        <v>122</v>
      </c>
      <c r="C90" s="13">
        <v>18</v>
      </c>
      <c r="D90" s="14">
        <f t="shared" si="2"/>
        <v>0.14285714285714285</v>
      </c>
      <c r="E90" s="15">
        <v>1</v>
      </c>
      <c r="F90" s="16">
        <v>7</v>
      </c>
      <c r="G90" s="16" t="str">
        <f t="shared" si="3"/>
        <v/>
      </c>
      <c r="H90" s="17">
        <v>100</v>
      </c>
      <c r="I90" s="18">
        <v>100</v>
      </c>
      <c r="J90" s="17"/>
      <c r="K90" s="17">
        <v>100</v>
      </c>
      <c r="L90" s="17">
        <v>100</v>
      </c>
      <c r="M90" s="17">
        <v>50</v>
      </c>
      <c r="N90" s="17">
        <v>100</v>
      </c>
      <c r="O90" s="17"/>
      <c r="P90" s="17">
        <v>100</v>
      </c>
      <c r="Q90" s="17">
        <v>100</v>
      </c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9"/>
      <c r="AG90" s="36"/>
      <c r="AH90" s="16" t="str">
        <f>[1]Calculations!BA90</f>
        <v/>
      </c>
    </row>
    <row r="91" spans="1:34" ht="15.6">
      <c r="A91" s="11">
        <v>9264</v>
      </c>
      <c r="B91" s="12" t="s">
        <v>123</v>
      </c>
      <c r="C91" s="13">
        <v>19</v>
      </c>
      <c r="D91" s="14">
        <f t="shared" si="2"/>
        <v>0</v>
      </c>
      <c r="E91" s="15">
        <v>0</v>
      </c>
      <c r="F91" s="16">
        <v>15</v>
      </c>
      <c r="G91" s="16" t="str">
        <f t="shared" si="3"/>
        <v/>
      </c>
      <c r="H91" s="17">
        <v>100</v>
      </c>
      <c r="I91" s="18">
        <v>100</v>
      </c>
      <c r="J91" s="17">
        <v>100</v>
      </c>
      <c r="K91" s="17">
        <v>100</v>
      </c>
      <c r="L91" s="17">
        <v>100</v>
      </c>
      <c r="M91" s="17"/>
      <c r="N91" s="17">
        <v>100</v>
      </c>
      <c r="O91" s="17">
        <v>100</v>
      </c>
      <c r="P91" s="17">
        <v>100</v>
      </c>
      <c r="Q91" s="17">
        <v>100</v>
      </c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9"/>
      <c r="AG91" s="36"/>
      <c r="AH91" s="16" t="str">
        <f>[1]Calculations!BA91</f>
        <v/>
      </c>
    </row>
    <row r="92" spans="1:34" ht="15.6">
      <c r="A92" s="11">
        <v>9518</v>
      </c>
      <c r="B92" s="12" t="s">
        <v>124</v>
      </c>
      <c r="C92" s="13">
        <v>6</v>
      </c>
      <c r="D92" s="14">
        <f t="shared" si="2"/>
        <v>0.2</v>
      </c>
      <c r="E92" s="15">
        <v>3</v>
      </c>
      <c r="F92" s="16">
        <v>15</v>
      </c>
      <c r="G92" s="16">
        <f t="shared" si="3"/>
        <v>25</v>
      </c>
      <c r="H92" s="17">
        <v>100</v>
      </c>
      <c r="I92" s="18">
        <v>100</v>
      </c>
      <c r="J92" s="17">
        <v>100</v>
      </c>
      <c r="K92" s="17">
        <v>100</v>
      </c>
      <c r="L92" s="17">
        <v>100</v>
      </c>
      <c r="M92" s="17">
        <v>100</v>
      </c>
      <c r="N92" s="17">
        <v>100</v>
      </c>
      <c r="O92" s="17">
        <v>100</v>
      </c>
      <c r="P92" s="17">
        <v>100</v>
      </c>
      <c r="Q92" s="17">
        <v>100</v>
      </c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9"/>
      <c r="AG92" s="36"/>
      <c r="AH92" s="16" t="str">
        <f>[1]Calculations!BA92</f>
        <v/>
      </c>
    </row>
    <row r="93" spans="1:34" ht="15.6">
      <c r="A93" s="11">
        <v>9562</v>
      </c>
      <c r="B93" s="12" t="s">
        <v>125</v>
      </c>
      <c r="C93" s="13">
        <v>22</v>
      </c>
      <c r="D93" s="14">
        <f t="shared" si="2"/>
        <v>9.0909090909090912E-2</v>
      </c>
      <c r="E93" s="15">
        <v>1</v>
      </c>
      <c r="F93" s="16">
        <v>11</v>
      </c>
      <c r="G93" s="16" t="str">
        <f t="shared" si="3"/>
        <v/>
      </c>
      <c r="H93" s="17">
        <v>100</v>
      </c>
      <c r="I93" s="18">
        <v>100</v>
      </c>
      <c r="J93" s="17">
        <v>100</v>
      </c>
      <c r="K93" s="17">
        <v>100</v>
      </c>
      <c r="L93" s="17">
        <v>100</v>
      </c>
      <c r="M93" s="17"/>
      <c r="N93" s="17">
        <v>100</v>
      </c>
      <c r="O93" s="17">
        <v>100</v>
      </c>
      <c r="P93" s="17">
        <v>100</v>
      </c>
      <c r="Q93" s="17">
        <v>100</v>
      </c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9"/>
      <c r="AG93" s="36"/>
      <c r="AH93" s="16" t="str">
        <f>[1]Calculations!BA93</f>
        <v/>
      </c>
    </row>
    <row r="94" spans="1:34" ht="15.6">
      <c r="A94" s="11">
        <v>9563</v>
      </c>
      <c r="B94" s="12" t="s">
        <v>126</v>
      </c>
      <c r="C94" s="13">
        <v>33</v>
      </c>
      <c r="D94" s="14">
        <f t="shared" si="2"/>
        <v>0.42857142857142855</v>
      </c>
      <c r="E94" s="15">
        <v>6</v>
      </c>
      <c r="F94" s="16">
        <v>14</v>
      </c>
      <c r="G94" s="16">
        <f t="shared" si="3"/>
        <v>50</v>
      </c>
      <c r="H94" s="17">
        <v>100</v>
      </c>
      <c r="I94" s="18">
        <v>100</v>
      </c>
      <c r="J94" s="17">
        <v>100</v>
      </c>
      <c r="K94" s="17">
        <v>100</v>
      </c>
      <c r="L94" s="17">
        <v>100</v>
      </c>
      <c r="M94" s="17">
        <v>100</v>
      </c>
      <c r="N94" s="17">
        <v>100</v>
      </c>
      <c r="O94" s="17">
        <v>100</v>
      </c>
      <c r="P94" s="17">
        <v>100</v>
      </c>
      <c r="Q94" s="17">
        <v>100</v>
      </c>
      <c r="R94" s="17">
        <v>100</v>
      </c>
      <c r="S94" s="17">
        <v>100</v>
      </c>
      <c r="T94" s="17"/>
      <c r="U94" s="17"/>
      <c r="V94" s="17">
        <v>100</v>
      </c>
      <c r="W94" s="17">
        <v>100</v>
      </c>
      <c r="X94" s="17">
        <v>100</v>
      </c>
      <c r="Y94" s="17">
        <v>100</v>
      </c>
      <c r="Z94" s="17"/>
      <c r="AA94" s="17"/>
      <c r="AB94" s="17"/>
      <c r="AC94" s="17"/>
      <c r="AD94" s="17"/>
      <c r="AE94" s="17"/>
      <c r="AF94" s="19"/>
      <c r="AG94" s="36"/>
      <c r="AH94" s="16" t="str">
        <f>[1]Calculations!BA94</f>
        <v>S</v>
      </c>
    </row>
    <row r="95" spans="1:34" ht="15.6">
      <c r="A95" s="11">
        <v>9704</v>
      </c>
      <c r="B95" s="12" t="s">
        <v>127</v>
      </c>
      <c r="C95" s="13">
        <v>9</v>
      </c>
      <c r="D95" s="14">
        <f t="shared" si="2"/>
        <v>0.4</v>
      </c>
      <c r="E95" s="15">
        <v>2</v>
      </c>
      <c r="F95" s="16">
        <v>5</v>
      </c>
      <c r="G95" s="16">
        <f t="shared" si="3"/>
        <v>50</v>
      </c>
      <c r="H95" s="17">
        <v>100</v>
      </c>
      <c r="I95" s="18">
        <v>100</v>
      </c>
      <c r="J95" s="17">
        <v>100</v>
      </c>
      <c r="K95" s="17">
        <v>100</v>
      </c>
      <c r="L95" s="17">
        <v>100</v>
      </c>
      <c r="M95" s="17">
        <v>100</v>
      </c>
      <c r="N95" s="17">
        <v>100</v>
      </c>
      <c r="O95" s="17">
        <v>100</v>
      </c>
      <c r="P95" s="17">
        <v>100</v>
      </c>
      <c r="Q95" s="17">
        <v>100</v>
      </c>
      <c r="R95" s="17">
        <v>100</v>
      </c>
      <c r="S95" s="17">
        <v>100</v>
      </c>
      <c r="T95" s="17">
        <v>100</v>
      </c>
      <c r="U95" s="17">
        <v>100</v>
      </c>
      <c r="V95" s="17">
        <v>100</v>
      </c>
      <c r="W95" s="17">
        <v>100</v>
      </c>
      <c r="X95" s="17">
        <v>100</v>
      </c>
      <c r="Y95" s="17">
        <v>100</v>
      </c>
      <c r="Z95" s="17">
        <v>100</v>
      </c>
      <c r="AA95" s="17">
        <v>100</v>
      </c>
      <c r="AB95" s="17">
        <v>100</v>
      </c>
      <c r="AC95" s="17"/>
      <c r="AD95" s="17"/>
      <c r="AE95" s="17"/>
      <c r="AF95" s="19"/>
      <c r="AG95" s="36" t="s">
        <v>62</v>
      </c>
      <c r="AH95" s="16" t="str">
        <f>[1]Calculations!BA95</f>
        <v>S</v>
      </c>
    </row>
    <row r="96" spans="1:34" ht="15.6">
      <c r="A96" s="11">
        <v>9771</v>
      </c>
      <c r="B96" s="12" t="s">
        <v>128</v>
      </c>
      <c r="C96" s="13">
        <v>3</v>
      </c>
      <c r="D96" s="14">
        <f t="shared" si="2"/>
        <v>0.1111111111111111</v>
      </c>
      <c r="E96" s="15">
        <v>1</v>
      </c>
      <c r="F96" s="16">
        <v>9</v>
      </c>
      <c r="G96" s="16" t="str">
        <f t="shared" si="3"/>
        <v/>
      </c>
      <c r="H96" s="17">
        <v>100</v>
      </c>
      <c r="I96" s="18">
        <v>100</v>
      </c>
      <c r="J96" s="17">
        <v>100</v>
      </c>
      <c r="K96" s="17">
        <v>100</v>
      </c>
      <c r="L96" s="17">
        <v>100</v>
      </c>
      <c r="M96" s="17">
        <v>100</v>
      </c>
      <c r="N96" s="17">
        <v>100</v>
      </c>
      <c r="O96" s="17">
        <v>100</v>
      </c>
      <c r="P96" s="17">
        <v>100</v>
      </c>
      <c r="Q96" s="17">
        <v>100</v>
      </c>
      <c r="R96" s="17">
        <v>100</v>
      </c>
      <c r="S96" s="17">
        <v>100</v>
      </c>
      <c r="T96" s="17">
        <v>100</v>
      </c>
      <c r="U96" s="17">
        <v>100</v>
      </c>
      <c r="V96" s="17">
        <v>100</v>
      </c>
      <c r="W96" s="17">
        <v>100</v>
      </c>
      <c r="X96" s="17">
        <v>100</v>
      </c>
      <c r="Y96" s="17">
        <v>100</v>
      </c>
      <c r="Z96" s="17"/>
      <c r="AA96" s="17"/>
      <c r="AB96" s="17"/>
      <c r="AC96" s="17"/>
      <c r="AD96" s="17"/>
      <c r="AE96" s="17"/>
      <c r="AF96" s="19"/>
      <c r="AG96" s="36" t="s">
        <v>62</v>
      </c>
      <c r="AH96" s="16" t="str">
        <f>[1]Calculations!BA96</f>
        <v/>
      </c>
    </row>
    <row r="97" spans="1:34" ht="15.6">
      <c r="A97" s="11">
        <v>9898</v>
      </c>
      <c r="B97" s="12" t="s">
        <v>129</v>
      </c>
      <c r="C97" s="13">
        <v>14</v>
      </c>
      <c r="D97" s="14">
        <f t="shared" si="2"/>
        <v>0</v>
      </c>
      <c r="E97" s="15">
        <v>0</v>
      </c>
      <c r="F97" s="16">
        <v>5</v>
      </c>
      <c r="G97" s="16" t="str">
        <f t="shared" si="3"/>
        <v/>
      </c>
      <c r="H97" s="17">
        <v>100</v>
      </c>
      <c r="I97" s="18">
        <v>100</v>
      </c>
      <c r="J97" s="17">
        <v>50</v>
      </c>
      <c r="K97" s="17">
        <v>100</v>
      </c>
      <c r="L97" s="17">
        <v>25</v>
      </c>
      <c r="M97" s="17"/>
      <c r="N97" s="17">
        <v>100</v>
      </c>
      <c r="O97" s="17"/>
      <c r="P97" s="17"/>
      <c r="Q97" s="17">
        <v>100</v>
      </c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9"/>
      <c r="AG97" s="36"/>
      <c r="AH97" s="16" t="str">
        <f>[1]Calculations!BA97</f>
        <v/>
      </c>
    </row>
    <row r="98" spans="1:34" ht="15.6">
      <c r="A98" s="11">
        <v>9918</v>
      </c>
      <c r="B98" s="12" t="s">
        <v>130</v>
      </c>
      <c r="C98" s="13">
        <v>3</v>
      </c>
      <c r="D98" s="14">
        <f t="shared" si="2"/>
        <v>0</v>
      </c>
      <c r="E98" s="15">
        <v>0</v>
      </c>
      <c r="F98" s="16">
        <v>6</v>
      </c>
      <c r="G98" s="16" t="str">
        <f t="shared" si="3"/>
        <v/>
      </c>
      <c r="H98" s="17">
        <v>100</v>
      </c>
      <c r="I98" s="18"/>
      <c r="J98" s="17">
        <v>50</v>
      </c>
      <c r="K98" s="17">
        <v>100</v>
      </c>
      <c r="L98" s="17">
        <v>100</v>
      </c>
      <c r="M98" s="17"/>
      <c r="N98" s="17">
        <v>100</v>
      </c>
      <c r="O98" s="17"/>
      <c r="P98" s="17">
        <v>100</v>
      </c>
      <c r="Q98" s="17">
        <v>100</v>
      </c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9"/>
      <c r="AG98" s="36"/>
      <c r="AH98" s="16" t="str">
        <f>[1]Calculations!BA98</f>
        <v/>
      </c>
    </row>
    <row r="99" spans="1:34" ht="15.6">
      <c r="A99" s="11">
        <v>9939</v>
      </c>
      <c r="B99" s="12" t="s">
        <v>131</v>
      </c>
      <c r="C99" s="13">
        <v>15</v>
      </c>
      <c r="D99" s="14">
        <f t="shared" si="2"/>
        <v>0.4</v>
      </c>
      <c r="E99" s="15">
        <v>2</v>
      </c>
      <c r="F99" s="16">
        <v>5</v>
      </c>
      <c r="G99" s="16">
        <f t="shared" si="3"/>
        <v>50</v>
      </c>
      <c r="H99" s="17">
        <v>100</v>
      </c>
      <c r="I99" s="18">
        <v>100</v>
      </c>
      <c r="J99" s="17">
        <v>50</v>
      </c>
      <c r="K99" s="17">
        <v>100</v>
      </c>
      <c r="L99" s="17">
        <v>100</v>
      </c>
      <c r="M99" s="17"/>
      <c r="N99" s="17">
        <v>100</v>
      </c>
      <c r="O99" s="17">
        <v>100</v>
      </c>
      <c r="P99" s="17">
        <v>100</v>
      </c>
      <c r="Q99" s="17">
        <v>100</v>
      </c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9"/>
      <c r="AG99" s="36"/>
      <c r="AH99" s="16" t="str">
        <f>[1]Calculations!BA99</f>
        <v/>
      </c>
    </row>
    <row r="100" spans="1:34" ht="15.6">
      <c r="A100" s="11">
        <v>10000</v>
      </c>
      <c r="B100" s="12" t="s">
        <v>132</v>
      </c>
      <c r="C100" s="13">
        <v>7</v>
      </c>
      <c r="D100" s="14">
        <f t="shared" si="2"/>
        <v>0</v>
      </c>
      <c r="E100" s="15">
        <v>0</v>
      </c>
      <c r="F100" s="16">
        <v>5</v>
      </c>
      <c r="G100" s="16" t="str">
        <f t="shared" si="3"/>
        <v/>
      </c>
      <c r="H100" s="17">
        <v>100</v>
      </c>
      <c r="I100" s="18">
        <v>100</v>
      </c>
      <c r="J100" s="17">
        <v>50</v>
      </c>
      <c r="K100" s="17">
        <v>100</v>
      </c>
      <c r="L100" s="17"/>
      <c r="M100" s="17"/>
      <c r="N100" s="17">
        <v>100</v>
      </c>
      <c r="O100" s="17">
        <v>100</v>
      </c>
      <c r="P100" s="17">
        <v>100</v>
      </c>
      <c r="Q100" s="17">
        <v>100</v>
      </c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9"/>
      <c r="AG100" s="36"/>
      <c r="AH100" s="16" t="str">
        <f>[1]Calculations!BA100</f>
        <v/>
      </c>
    </row>
    <row r="101" spans="1:34" ht="15.6">
      <c r="A101" s="11">
        <v>10047</v>
      </c>
      <c r="B101" s="12" t="s">
        <v>133</v>
      </c>
      <c r="C101" s="13">
        <v>4</v>
      </c>
      <c r="D101" s="14">
        <f t="shared" si="2"/>
        <v>0.26666666666666666</v>
      </c>
      <c r="E101" s="15">
        <v>4</v>
      </c>
      <c r="F101" s="16">
        <v>15</v>
      </c>
      <c r="G101" s="16">
        <f t="shared" si="3"/>
        <v>50</v>
      </c>
      <c r="H101" s="17">
        <v>100</v>
      </c>
      <c r="I101" s="18">
        <v>100</v>
      </c>
      <c r="J101" s="17">
        <v>50</v>
      </c>
      <c r="K101" s="17">
        <v>100</v>
      </c>
      <c r="L101" s="17">
        <v>100</v>
      </c>
      <c r="M101" s="17">
        <v>100</v>
      </c>
      <c r="N101" s="17">
        <v>100</v>
      </c>
      <c r="O101" s="17">
        <v>100</v>
      </c>
      <c r="P101" s="17">
        <v>100</v>
      </c>
      <c r="Q101" s="17">
        <v>100</v>
      </c>
      <c r="R101" s="17">
        <v>100</v>
      </c>
      <c r="S101" s="17"/>
      <c r="T101" s="17"/>
      <c r="U101" s="17"/>
      <c r="V101" s="17">
        <v>100</v>
      </c>
      <c r="W101" s="17">
        <v>100</v>
      </c>
      <c r="X101" s="17">
        <v>100</v>
      </c>
      <c r="Y101" s="17">
        <v>100</v>
      </c>
      <c r="Z101" s="17"/>
      <c r="AA101" s="17"/>
      <c r="AB101" s="17"/>
      <c r="AC101" s="17"/>
      <c r="AD101" s="17"/>
      <c r="AE101" s="17"/>
      <c r="AF101" s="19"/>
      <c r="AG101" s="36"/>
      <c r="AH101" s="16" t="str">
        <f>[1]Calculations!BA101</f>
        <v>B</v>
      </c>
    </row>
    <row r="102" spans="1:34" ht="15.6">
      <c r="A102" s="11">
        <v>10108</v>
      </c>
      <c r="B102" s="12" t="s">
        <v>134</v>
      </c>
      <c r="C102" s="13">
        <v>2</v>
      </c>
      <c r="D102" s="14">
        <f t="shared" si="2"/>
        <v>0.46666666666666667</v>
      </c>
      <c r="E102" s="15">
        <v>7</v>
      </c>
      <c r="F102" s="16">
        <v>15</v>
      </c>
      <c r="G102" s="16">
        <f t="shared" si="3"/>
        <v>50</v>
      </c>
      <c r="H102" s="17">
        <v>100</v>
      </c>
      <c r="I102" s="18">
        <v>100</v>
      </c>
      <c r="J102" s="17">
        <v>100</v>
      </c>
      <c r="K102" s="17">
        <v>25</v>
      </c>
      <c r="L102" s="17">
        <v>100</v>
      </c>
      <c r="M102" s="17"/>
      <c r="N102" s="17"/>
      <c r="O102" s="17"/>
      <c r="P102" s="17"/>
      <c r="Q102" s="17">
        <v>100</v>
      </c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9"/>
      <c r="AG102" s="36"/>
      <c r="AH102" s="16" t="str">
        <f>[1]Calculations!BA102</f>
        <v/>
      </c>
    </row>
    <row r="103" spans="1:34" ht="15.6">
      <c r="A103" s="11">
        <v>10155</v>
      </c>
      <c r="B103" s="12" t="s">
        <v>135</v>
      </c>
      <c r="C103" s="13">
        <v>39</v>
      </c>
      <c r="D103" s="14">
        <f t="shared" si="2"/>
        <v>0</v>
      </c>
      <c r="E103" s="15">
        <v>0</v>
      </c>
      <c r="F103" s="16">
        <v>5</v>
      </c>
      <c r="G103" s="16" t="str">
        <f t="shared" si="3"/>
        <v/>
      </c>
      <c r="H103" s="17">
        <v>50</v>
      </c>
      <c r="I103" s="18"/>
      <c r="J103" s="17"/>
      <c r="K103" s="17"/>
      <c r="L103" s="17">
        <v>25</v>
      </c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9"/>
      <c r="AG103" s="36"/>
      <c r="AH103" s="16" t="str">
        <f>[1]Calculations!BA103</f>
        <v/>
      </c>
    </row>
    <row r="104" spans="1:34" ht="15.6">
      <c r="A104" s="11">
        <v>10160</v>
      </c>
      <c r="B104" s="12" t="s">
        <v>136</v>
      </c>
      <c r="C104" s="13">
        <v>4</v>
      </c>
      <c r="D104" s="14">
        <f t="shared" si="2"/>
        <v>0.66666666666666663</v>
      </c>
      <c r="E104" s="15">
        <v>10</v>
      </c>
      <c r="F104" s="16">
        <v>15</v>
      </c>
      <c r="G104" s="16">
        <f t="shared" si="3"/>
        <v>100</v>
      </c>
      <c r="H104" s="17">
        <v>100</v>
      </c>
      <c r="I104" s="18">
        <v>100</v>
      </c>
      <c r="J104" s="17">
        <v>100</v>
      </c>
      <c r="K104" s="17">
        <v>25</v>
      </c>
      <c r="L104" s="17">
        <v>100</v>
      </c>
      <c r="M104" s="17">
        <v>100</v>
      </c>
      <c r="N104" s="17">
        <v>100</v>
      </c>
      <c r="O104" s="17">
        <v>100</v>
      </c>
      <c r="P104" s="17">
        <v>100</v>
      </c>
      <c r="Q104" s="17">
        <v>100</v>
      </c>
      <c r="R104" s="17">
        <v>100</v>
      </c>
      <c r="S104" s="17"/>
      <c r="T104" s="17">
        <v>100</v>
      </c>
      <c r="U104" s="17">
        <v>100</v>
      </c>
      <c r="V104" s="17">
        <v>100</v>
      </c>
      <c r="W104" s="17">
        <v>100</v>
      </c>
      <c r="X104" s="17">
        <v>100</v>
      </c>
      <c r="Y104" s="17">
        <v>100</v>
      </c>
      <c r="Z104" s="17"/>
      <c r="AA104" s="17"/>
      <c r="AB104" s="17"/>
      <c r="AC104" s="17"/>
      <c r="AD104" s="17"/>
      <c r="AE104" s="17"/>
      <c r="AF104" s="19"/>
      <c r="AG104" s="36"/>
      <c r="AH104" s="16" t="str">
        <f>[1]Calculations!BA104</f>
        <v>B</v>
      </c>
    </row>
    <row r="105" spans="1:34" ht="15.6">
      <c r="A105" s="11">
        <v>10163</v>
      </c>
      <c r="B105" s="12" t="s">
        <v>137</v>
      </c>
      <c r="C105" s="13">
        <v>30</v>
      </c>
      <c r="D105" s="14">
        <f t="shared" si="2"/>
        <v>0</v>
      </c>
      <c r="E105" s="15">
        <v>0</v>
      </c>
      <c r="F105" s="16">
        <v>5</v>
      </c>
      <c r="G105" s="16" t="str">
        <f t="shared" si="3"/>
        <v/>
      </c>
      <c r="H105" s="17">
        <v>100</v>
      </c>
      <c r="I105" s="18">
        <v>100</v>
      </c>
      <c r="J105" s="17">
        <v>50</v>
      </c>
      <c r="K105" s="17">
        <v>100</v>
      </c>
      <c r="L105" s="17">
        <v>100</v>
      </c>
      <c r="M105" s="17">
        <v>100</v>
      </c>
      <c r="N105" s="17">
        <v>100</v>
      </c>
      <c r="O105" s="17"/>
      <c r="P105" s="17">
        <v>100</v>
      </c>
      <c r="Q105" s="17">
        <v>100</v>
      </c>
      <c r="R105" s="17">
        <v>100</v>
      </c>
      <c r="S105" s="17"/>
      <c r="T105" s="17"/>
      <c r="U105" s="17">
        <v>100</v>
      </c>
      <c r="V105" s="17">
        <v>100</v>
      </c>
      <c r="W105" s="17">
        <v>100</v>
      </c>
      <c r="X105" s="17">
        <v>100</v>
      </c>
      <c r="Y105" s="17">
        <v>100</v>
      </c>
      <c r="Z105" s="17">
        <v>100</v>
      </c>
      <c r="AA105" s="17"/>
      <c r="AB105" s="17"/>
      <c r="AC105" s="17"/>
      <c r="AD105" s="17">
        <v>100</v>
      </c>
      <c r="AE105" s="17"/>
      <c r="AF105" s="19"/>
      <c r="AG105" s="36"/>
      <c r="AH105" s="16" t="str">
        <f>[1]Calculations!BA105</f>
        <v/>
      </c>
    </row>
    <row r="106" spans="1:34" ht="15.6">
      <c r="A106" s="11">
        <v>10184</v>
      </c>
      <c r="B106" s="12" t="s">
        <v>138</v>
      </c>
      <c r="C106" s="13">
        <v>32</v>
      </c>
      <c r="D106" s="14">
        <f t="shared" si="2"/>
        <v>0</v>
      </c>
      <c r="E106" s="15">
        <v>0</v>
      </c>
      <c r="F106" s="16">
        <v>6</v>
      </c>
      <c r="G106" s="16" t="str">
        <f t="shared" si="3"/>
        <v/>
      </c>
      <c r="H106" s="17">
        <v>100</v>
      </c>
      <c r="I106" s="18">
        <v>100</v>
      </c>
      <c r="J106" s="17">
        <v>100</v>
      </c>
      <c r="K106" s="17">
        <v>100</v>
      </c>
      <c r="L106" s="17">
        <v>100</v>
      </c>
      <c r="M106" s="17">
        <v>100</v>
      </c>
      <c r="N106" s="17">
        <v>100</v>
      </c>
      <c r="O106" s="17">
        <v>100</v>
      </c>
      <c r="P106" s="17">
        <v>100</v>
      </c>
      <c r="Q106" s="17">
        <v>100</v>
      </c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9"/>
      <c r="AG106" s="36"/>
      <c r="AH106" s="16" t="str">
        <f>[1]Calculations!BA106</f>
        <v/>
      </c>
    </row>
    <row r="107" spans="1:34" ht="15.6">
      <c r="A107" s="11">
        <v>10285</v>
      </c>
      <c r="B107" s="12" t="s">
        <v>139</v>
      </c>
      <c r="C107" s="13">
        <v>31</v>
      </c>
      <c r="D107" s="14">
        <f t="shared" si="2"/>
        <v>0</v>
      </c>
      <c r="E107" s="15">
        <v>0</v>
      </c>
      <c r="F107" s="16">
        <v>6</v>
      </c>
      <c r="G107" s="16" t="str">
        <f t="shared" si="3"/>
        <v/>
      </c>
      <c r="H107" s="17">
        <v>100</v>
      </c>
      <c r="I107" s="18">
        <v>100</v>
      </c>
      <c r="J107" s="17">
        <v>100</v>
      </c>
      <c r="K107" s="17">
        <v>100</v>
      </c>
      <c r="L107" s="17">
        <v>100</v>
      </c>
      <c r="M107" s="17"/>
      <c r="N107" s="17"/>
      <c r="O107" s="17">
        <v>100</v>
      </c>
      <c r="P107" s="17">
        <v>100</v>
      </c>
      <c r="Q107" s="17">
        <v>100</v>
      </c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9"/>
      <c r="AG107" s="36"/>
      <c r="AH107" s="16" t="str">
        <f>[1]Calculations!BA107</f>
        <v/>
      </c>
    </row>
    <row r="108" spans="1:34" ht="15.6">
      <c r="A108" s="11">
        <v>10305</v>
      </c>
      <c r="B108" s="12" t="s">
        <v>140</v>
      </c>
      <c r="C108" s="13">
        <v>13</v>
      </c>
      <c r="D108" s="14">
        <f t="shared" si="2"/>
        <v>0.25</v>
      </c>
      <c r="E108" s="15">
        <v>2</v>
      </c>
      <c r="F108" s="16">
        <v>8</v>
      </c>
      <c r="G108" s="16">
        <f t="shared" si="3"/>
        <v>50</v>
      </c>
      <c r="H108" s="17">
        <v>100</v>
      </c>
      <c r="I108" s="18">
        <v>100</v>
      </c>
      <c r="J108" s="17">
        <v>50</v>
      </c>
      <c r="K108" s="17">
        <v>100</v>
      </c>
      <c r="L108" s="17">
        <v>25</v>
      </c>
      <c r="M108" s="17">
        <v>100</v>
      </c>
      <c r="N108" s="17">
        <v>50</v>
      </c>
      <c r="O108" s="17">
        <v>100</v>
      </c>
      <c r="P108" s="17">
        <v>100</v>
      </c>
      <c r="Q108" s="17"/>
      <c r="R108" s="17">
        <v>100</v>
      </c>
      <c r="S108" s="17"/>
      <c r="T108" s="17"/>
      <c r="U108" s="17"/>
      <c r="V108" s="17">
        <v>100</v>
      </c>
      <c r="W108" s="17">
        <v>100</v>
      </c>
      <c r="X108" s="17"/>
      <c r="Y108" s="17">
        <v>100</v>
      </c>
      <c r="Z108" s="17"/>
      <c r="AA108" s="17"/>
      <c r="AB108" s="17">
        <v>100</v>
      </c>
      <c r="AC108" s="17"/>
      <c r="AD108" s="17"/>
      <c r="AE108" s="17">
        <v>100</v>
      </c>
      <c r="AF108" s="19"/>
      <c r="AG108" s="36"/>
      <c r="AH108" s="16" t="str">
        <f>[1]Calculations!BA108</f>
        <v/>
      </c>
    </row>
    <row r="109" spans="1:34" ht="15.6">
      <c r="A109" s="11">
        <v>10335</v>
      </c>
      <c r="B109" s="12" t="s">
        <v>141</v>
      </c>
      <c r="C109" s="13">
        <v>39</v>
      </c>
      <c r="D109" s="14">
        <f t="shared" si="2"/>
        <v>0</v>
      </c>
      <c r="E109" s="15">
        <v>0</v>
      </c>
      <c r="F109" s="16">
        <v>5</v>
      </c>
      <c r="G109" s="16" t="str">
        <f t="shared" si="3"/>
        <v/>
      </c>
      <c r="H109" s="17"/>
      <c r="I109" s="18"/>
      <c r="J109" s="17"/>
      <c r="K109" s="17"/>
      <c r="L109" s="17">
        <v>25</v>
      </c>
      <c r="M109" s="17"/>
      <c r="N109" s="17"/>
      <c r="O109" s="17"/>
      <c r="P109" s="17"/>
      <c r="Q109" s="17">
        <v>100</v>
      </c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9"/>
      <c r="AG109" s="36"/>
      <c r="AH109" s="16" t="str">
        <f>[1]Calculations!BA109</f>
        <v/>
      </c>
    </row>
    <row r="110" spans="1:34" ht="15.6">
      <c r="A110" s="11">
        <v>10386</v>
      </c>
      <c r="B110" s="12" t="s">
        <v>142</v>
      </c>
      <c r="C110" s="13">
        <v>11</v>
      </c>
      <c r="D110" s="14">
        <f t="shared" si="2"/>
        <v>0</v>
      </c>
      <c r="E110" s="15">
        <v>0</v>
      </c>
      <c r="F110" s="16">
        <v>5</v>
      </c>
      <c r="G110" s="16" t="str">
        <f t="shared" si="3"/>
        <v/>
      </c>
      <c r="H110" s="17">
        <v>50</v>
      </c>
      <c r="I110" s="18"/>
      <c r="J110" s="17">
        <v>100</v>
      </c>
      <c r="K110" s="17"/>
      <c r="L110" s="17">
        <v>100</v>
      </c>
      <c r="M110" s="17"/>
      <c r="N110" s="17">
        <v>50</v>
      </c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9"/>
      <c r="AG110" s="36"/>
      <c r="AH110" s="16" t="str">
        <f>[1]Calculations!BA110</f>
        <v/>
      </c>
    </row>
    <row r="111" spans="1:34" ht="15.6">
      <c r="A111" s="11">
        <v>10387</v>
      </c>
      <c r="B111" s="12" t="s">
        <v>143</v>
      </c>
      <c r="C111" s="13">
        <v>22</v>
      </c>
      <c r="D111" s="14">
        <f t="shared" si="2"/>
        <v>0.16666666666666666</v>
      </c>
      <c r="E111" s="15">
        <v>2</v>
      </c>
      <c r="F111" s="16">
        <v>12</v>
      </c>
      <c r="G111" s="16">
        <f t="shared" si="3"/>
        <v>25</v>
      </c>
      <c r="H111" s="17">
        <v>100</v>
      </c>
      <c r="I111" s="18">
        <v>100</v>
      </c>
      <c r="J111" s="17">
        <v>100</v>
      </c>
      <c r="K111" s="17">
        <v>100</v>
      </c>
      <c r="L111" s="17">
        <v>100</v>
      </c>
      <c r="M111" s="17">
        <v>100</v>
      </c>
      <c r="N111" s="17">
        <v>100</v>
      </c>
      <c r="O111" s="17">
        <v>100</v>
      </c>
      <c r="P111" s="17">
        <v>100</v>
      </c>
      <c r="Q111" s="17">
        <v>100</v>
      </c>
      <c r="R111" s="69">
        <v>100</v>
      </c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9"/>
      <c r="AG111" s="100" t="s">
        <v>62</v>
      </c>
      <c r="AH111" s="16" t="str">
        <f>[1]Calculations!BA111</f>
        <v>B</v>
      </c>
    </row>
    <row r="112" spans="1:34" ht="15.6">
      <c r="A112" s="11">
        <v>10412</v>
      </c>
      <c r="B112" s="12" t="s">
        <v>144</v>
      </c>
      <c r="C112" s="13">
        <v>13</v>
      </c>
      <c r="D112" s="14">
        <f t="shared" si="2"/>
        <v>0.2</v>
      </c>
      <c r="E112" s="15">
        <v>1</v>
      </c>
      <c r="F112" s="16">
        <v>5</v>
      </c>
      <c r="G112" s="16">
        <f t="shared" si="3"/>
        <v>25</v>
      </c>
      <c r="H112" s="17">
        <v>100</v>
      </c>
      <c r="I112" s="18">
        <v>100</v>
      </c>
      <c r="J112" s="17">
        <v>100</v>
      </c>
      <c r="K112" s="17">
        <v>100</v>
      </c>
      <c r="L112" s="17">
        <v>100</v>
      </c>
      <c r="M112" s="17">
        <v>100</v>
      </c>
      <c r="N112" s="17">
        <v>100</v>
      </c>
      <c r="O112" s="17">
        <v>100</v>
      </c>
      <c r="P112" s="17">
        <v>100</v>
      </c>
      <c r="Q112" s="17">
        <v>100</v>
      </c>
      <c r="R112" s="17">
        <v>100</v>
      </c>
      <c r="S112" s="17">
        <v>100</v>
      </c>
      <c r="T112" s="17">
        <v>100</v>
      </c>
      <c r="U112" s="17">
        <v>100</v>
      </c>
      <c r="V112" s="17">
        <v>100</v>
      </c>
      <c r="W112" s="17">
        <v>100</v>
      </c>
      <c r="X112" s="17">
        <v>100</v>
      </c>
      <c r="Y112" s="17">
        <v>100</v>
      </c>
      <c r="Z112" s="17"/>
      <c r="AA112" s="17"/>
      <c r="AB112" s="17"/>
      <c r="AC112" s="17"/>
      <c r="AD112" s="17"/>
      <c r="AE112" s="17"/>
      <c r="AF112" s="19"/>
      <c r="AG112" s="36"/>
      <c r="AH112" s="16" t="str">
        <f>[1]Calculations!BA112</f>
        <v>B</v>
      </c>
    </row>
    <row r="113" spans="1:34" ht="15.6">
      <c r="A113" s="11">
        <v>10506</v>
      </c>
      <c r="B113" s="12" t="s">
        <v>145</v>
      </c>
      <c r="C113" s="13">
        <v>28</v>
      </c>
      <c r="D113" s="14">
        <f t="shared" si="2"/>
        <v>0.6</v>
      </c>
      <c r="E113" s="15">
        <v>3</v>
      </c>
      <c r="F113" s="16">
        <v>5</v>
      </c>
      <c r="G113" s="16">
        <f t="shared" si="3"/>
        <v>100</v>
      </c>
      <c r="H113" s="17">
        <v>50</v>
      </c>
      <c r="I113" s="18"/>
      <c r="J113" s="17">
        <v>50</v>
      </c>
      <c r="K113" s="17">
        <v>100</v>
      </c>
      <c r="L113" s="17">
        <v>100</v>
      </c>
      <c r="M113" s="17"/>
      <c r="N113" s="17"/>
      <c r="O113" s="17">
        <v>100</v>
      </c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9"/>
      <c r="AG113" s="36"/>
      <c r="AH113" s="16" t="str">
        <f>[1]Calculations!BA113</f>
        <v/>
      </c>
    </row>
    <row r="114" spans="1:34" ht="15.6">
      <c r="A114" s="11">
        <v>10510</v>
      </c>
      <c r="B114" s="12" t="s">
        <v>146</v>
      </c>
      <c r="C114" s="13">
        <v>33</v>
      </c>
      <c r="D114" s="14">
        <f t="shared" si="2"/>
        <v>6.6666666666666666E-2</v>
      </c>
      <c r="E114" s="15">
        <v>1</v>
      </c>
      <c r="F114" s="16">
        <v>15</v>
      </c>
      <c r="G114" s="16" t="str">
        <f t="shared" si="3"/>
        <v/>
      </c>
      <c r="H114" s="17">
        <v>100</v>
      </c>
      <c r="I114" s="18">
        <v>100</v>
      </c>
      <c r="J114" s="17">
        <v>50</v>
      </c>
      <c r="K114" s="17">
        <v>100</v>
      </c>
      <c r="L114" s="17">
        <v>100</v>
      </c>
      <c r="M114" s="17">
        <v>100</v>
      </c>
      <c r="N114" s="17">
        <v>100</v>
      </c>
      <c r="O114" s="17">
        <v>100</v>
      </c>
      <c r="P114" s="17">
        <v>100</v>
      </c>
      <c r="Q114" s="17">
        <v>100</v>
      </c>
      <c r="R114" s="17"/>
      <c r="S114" s="17"/>
      <c r="T114" s="17"/>
      <c r="U114" s="17"/>
      <c r="V114" s="17">
        <v>100</v>
      </c>
      <c r="W114" s="17">
        <v>100</v>
      </c>
      <c r="X114" s="17">
        <v>100</v>
      </c>
      <c r="Y114" s="17">
        <v>100</v>
      </c>
      <c r="Z114" s="17"/>
      <c r="AA114" s="17"/>
      <c r="AB114" s="17"/>
      <c r="AC114" s="17"/>
      <c r="AD114" s="17"/>
      <c r="AE114" s="17"/>
      <c r="AF114" s="19"/>
      <c r="AG114" s="36"/>
      <c r="AH114" s="16" t="str">
        <f>[1]Calculations!BA114</f>
        <v/>
      </c>
    </row>
    <row r="115" spans="1:34" ht="15.6">
      <c r="A115" s="11">
        <v>10592</v>
      </c>
      <c r="B115" s="12" t="s">
        <v>147</v>
      </c>
      <c r="C115" s="13">
        <v>16</v>
      </c>
      <c r="D115" s="14">
        <f t="shared" si="2"/>
        <v>0</v>
      </c>
      <c r="E115" s="15">
        <v>0</v>
      </c>
      <c r="F115" s="16">
        <v>5</v>
      </c>
      <c r="G115" s="16" t="str">
        <f t="shared" si="3"/>
        <v/>
      </c>
      <c r="H115" s="17">
        <v>100</v>
      </c>
      <c r="I115" s="18">
        <v>100</v>
      </c>
      <c r="J115" s="17">
        <v>50</v>
      </c>
      <c r="K115" s="17">
        <v>100</v>
      </c>
      <c r="L115" s="17">
        <v>100</v>
      </c>
      <c r="M115" s="17"/>
      <c r="N115" s="17">
        <v>50</v>
      </c>
      <c r="O115" s="17">
        <v>100</v>
      </c>
      <c r="P115" s="17">
        <v>100</v>
      </c>
      <c r="Q115" s="17">
        <v>100</v>
      </c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9"/>
      <c r="AG115" s="36"/>
      <c r="AH115" s="16" t="str">
        <f>[1]Calculations!BA115</f>
        <v/>
      </c>
    </row>
    <row r="116" spans="1:34" ht="15.6">
      <c r="A116" s="11">
        <v>10607</v>
      </c>
      <c r="B116" s="12" t="s">
        <v>148</v>
      </c>
      <c r="C116" s="13">
        <v>20</v>
      </c>
      <c r="D116" s="14">
        <f t="shared" si="2"/>
        <v>0</v>
      </c>
      <c r="E116" s="15">
        <v>0</v>
      </c>
      <c r="F116" s="16">
        <v>5</v>
      </c>
      <c r="G116" s="16" t="str">
        <f t="shared" si="3"/>
        <v/>
      </c>
      <c r="H116" s="17">
        <v>100</v>
      </c>
      <c r="I116" s="18"/>
      <c r="J116" s="17">
        <v>50</v>
      </c>
      <c r="K116" s="17">
        <v>25</v>
      </c>
      <c r="L116" s="17">
        <v>100</v>
      </c>
      <c r="M116" s="17"/>
      <c r="N116" s="17"/>
      <c r="O116" s="17"/>
      <c r="P116" s="17">
        <v>100</v>
      </c>
      <c r="Q116" s="17">
        <v>100</v>
      </c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9"/>
      <c r="AG116" s="36"/>
      <c r="AH116" s="16" t="str">
        <f>[1]Calculations!BA116</f>
        <v/>
      </c>
    </row>
    <row r="117" spans="1:34" ht="15.6">
      <c r="A117" s="11">
        <v>10795</v>
      </c>
      <c r="B117" s="12" t="s">
        <v>149</v>
      </c>
      <c r="C117" s="13">
        <v>34</v>
      </c>
      <c r="D117" s="14">
        <f t="shared" si="2"/>
        <v>0.53333333333333333</v>
      </c>
      <c r="E117" s="15">
        <v>8</v>
      </c>
      <c r="F117" s="16">
        <v>15</v>
      </c>
      <c r="G117" s="16">
        <f t="shared" si="3"/>
        <v>100</v>
      </c>
      <c r="H117" s="17">
        <v>100</v>
      </c>
      <c r="I117" s="18">
        <v>50</v>
      </c>
      <c r="J117" s="17">
        <v>100</v>
      </c>
      <c r="K117" s="17">
        <v>25</v>
      </c>
      <c r="L117" s="17">
        <v>25</v>
      </c>
      <c r="M117" s="17">
        <v>100</v>
      </c>
      <c r="N117" s="17">
        <v>100</v>
      </c>
      <c r="O117" s="17"/>
      <c r="P117" s="17"/>
      <c r="Q117" s="17"/>
      <c r="R117" s="17">
        <v>100</v>
      </c>
      <c r="S117" s="17">
        <v>100</v>
      </c>
      <c r="T117" s="17"/>
      <c r="U117" s="17"/>
      <c r="V117" s="17">
        <v>100</v>
      </c>
      <c r="W117" s="17"/>
      <c r="X117" s="17">
        <v>100</v>
      </c>
      <c r="Y117" s="17"/>
      <c r="Z117" s="17"/>
      <c r="AA117" s="17"/>
      <c r="AB117" s="17"/>
      <c r="AC117" s="17"/>
      <c r="AD117" s="17"/>
      <c r="AE117" s="17"/>
      <c r="AF117" s="19"/>
      <c r="AG117" s="36"/>
      <c r="AH117" s="16" t="str">
        <f>[1]Calculations!BA117</f>
        <v/>
      </c>
    </row>
    <row r="118" spans="1:34" ht="15.6">
      <c r="A118" s="11">
        <v>10815</v>
      </c>
      <c r="B118" s="12" t="s">
        <v>150</v>
      </c>
      <c r="C118" s="13">
        <v>5</v>
      </c>
      <c r="D118" s="14">
        <f t="shared" si="2"/>
        <v>0</v>
      </c>
      <c r="E118" s="15">
        <v>0</v>
      </c>
      <c r="F118" s="16">
        <v>5</v>
      </c>
      <c r="G118" s="16" t="str">
        <f t="shared" si="3"/>
        <v/>
      </c>
      <c r="H118" s="17">
        <v>100</v>
      </c>
      <c r="I118" s="18">
        <v>100</v>
      </c>
      <c r="J118" s="17">
        <v>50</v>
      </c>
      <c r="K118" s="17">
        <v>100</v>
      </c>
      <c r="L118" s="17">
        <v>100</v>
      </c>
      <c r="M118" s="17"/>
      <c r="N118" s="17">
        <v>100</v>
      </c>
      <c r="O118" s="17"/>
      <c r="P118" s="17">
        <v>100</v>
      </c>
      <c r="Q118" s="17">
        <v>100</v>
      </c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9"/>
      <c r="AG118" s="36"/>
      <c r="AH118" s="16" t="str">
        <f>[1]Calculations!BA118</f>
        <v/>
      </c>
    </row>
    <row r="119" spans="1:34" ht="15.6">
      <c r="A119" s="11">
        <v>10894</v>
      </c>
      <c r="B119" s="12" t="s">
        <v>151</v>
      </c>
      <c r="C119" s="13">
        <v>4</v>
      </c>
      <c r="D119" s="14">
        <f t="shared" si="2"/>
        <v>0.5</v>
      </c>
      <c r="E119" s="15">
        <v>3</v>
      </c>
      <c r="F119" s="16">
        <v>6</v>
      </c>
      <c r="G119" s="16">
        <f t="shared" si="3"/>
        <v>100</v>
      </c>
      <c r="H119" s="17">
        <v>100</v>
      </c>
      <c r="I119" s="18">
        <v>100</v>
      </c>
      <c r="J119" s="17">
        <v>50</v>
      </c>
      <c r="K119" s="17">
        <v>25</v>
      </c>
      <c r="L119" s="17">
        <v>100</v>
      </c>
      <c r="M119" s="17"/>
      <c r="N119" s="17">
        <v>100</v>
      </c>
      <c r="O119" s="17">
        <v>100</v>
      </c>
      <c r="P119" s="17">
        <v>100</v>
      </c>
      <c r="Q119" s="17">
        <v>100</v>
      </c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9"/>
      <c r="AG119" s="36"/>
      <c r="AH119" s="16" t="str">
        <f>[1]Calculations!BA119</f>
        <v/>
      </c>
    </row>
    <row r="120" spans="1:34" ht="15.6">
      <c r="A120" s="11">
        <v>10895</v>
      </c>
      <c r="B120" s="12" t="s">
        <v>152</v>
      </c>
      <c r="C120" s="13">
        <v>3</v>
      </c>
      <c r="D120" s="14">
        <f t="shared" si="2"/>
        <v>0.55555555555555558</v>
      </c>
      <c r="E120" s="15">
        <v>5</v>
      </c>
      <c r="F120" s="16">
        <v>9</v>
      </c>
      <c r="G120" s="16">
        <f t="shared" si="3"/>
        <v>100</v>
      </c>
      <c r="H120" s="17">
        <v>100</v>
      </c>
      <c r="I120" s="18">
        <v>50</v>
      </c>
      <c r="J120" s="17">
        <v>50</v>
      </c>
      <c r="K120" s="17">
        <v>100</v>
      </c>
      <c r="L120" s="17">
        <v>100</v>
      </c>
      <c r="M120" s="17">
        <v>100</v>
      </c>
      <c r="N120" s="17">
        <v>100</v>
      </c>
      <c r="O120" s="17">
        <v>100</v>
      </c>
      <c r="P120" s="17">
        <v>100</v>
      </c>
      <c r="Q120" s="17">
        <v>100</v>
      </c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9"/>
      <c r="AG120" s="36"/>
      <c r="AH120" s="16" t="str">
        <f>[1]Calculations!BA120</f>
        <v/>
      </c>
    </row>
    <row r="121" spans="1:34" ht="15.6">
      <c r="A121" s="11">
        <v>10909</v>
      </c>
      <c r="B121" s="12" t="s">
        <v>153</v>
      </c>
      <c r="C121" s="13">
        <v>2</v>
      </c>
      <c r="D121" s="14">
        <f t="shared" si="2"/>
        <v>1.5333333333333334</v>
      </c>
      <c r="E121" s="15">
        <v>23</v>
      </c>
      <c r="F121" s="16">
        <v>15</v>
      </c>
      <c r="G121" s="16">
        <f t="shared" si="3"/>
        <v>100</v>
      </c>
      <c r="H121" s="17">
        <v>100</v>
      </c>
      <c r="I121" s="18">
        <v>100</v>
      </c>
      <c r="J121" s="17">
        <v>50</v>
      </c>
      <c r="K121" s="17">
        <v>100</v>
      </c>
      <c r="L121" s="17">
        <v>100</v>
      </c>
      <c r="M121" s="17"/>
      <c r="N121" s="17">
        <v>100</v>
      </c>
      <c r="O121" s="17">
        <v>100</v>
      </c>
      <c r="P121" s="17"/>
      <c r="Q121" s="17">
        <v>100</v>
      </c>
      <c r="R121" s="17"/>
      <c r="S121" s="17"/>
      <c r="T121" s="17"/>
      <c r="U121" s="17"/>
      <c r="V121" s="17">
        <v>100</v>
      </c>
      <c r="W121" s="17"/>
      <c r="X121" s="17"/>
      <c r="Y121" s="17"/>
      <c r="Z121" s="17"/>
      <c r="AA121" s="17"/>
      <c r="AB121" s="17"/>
      <c r="AC121" s="17"/>
      <c r="AD121" s="17"/>
      <c r="AE121" s="17"/>
      <c r="AF121" s="19"/>
      <c r="AG121" s="36"/>
      <c r="AH121" s="16" t="str">
        <f>[1]Calculations!BA121</f>
        <v/>
      </c>
    </row>
    <row r="122" spans="1:34" ht="15.6">
      <c r="A122" s="11">
        <v>10913</v>
      </c>
      <c r="B122" s="12" t="s">
        <v>154</v>
      </c>
      <c r="C122" s="13">
        <v>33</v>
      </c>
      <c r="D122" s="14">
        <f t="shared" si="2"/>
        <v>0.7142857142857143</v>
      </c>
      <c r="E122" s="15">
        <v>10</v>
      </c>
      <c r="F122" s="16">
        <v>14</v>
      </c>
      <c r="G122" s="16">
        <f t="shared" si="3"/>
        <v>100</v>
      </c>
      <c r="H122" s="17">
        <v>100</v>
      </c>
      <c r="I122" s="18">
        <v>100</v>
      </c>
      <c r="J122" s="17">
        <v>100</v>
      </c>
      <c r="K122" s="17">
        <v>100</v>
      </c>
      <c r="L122" s="17">
        <v>100</v>
      </c>
      <c r="M122" s="23">
        <v>100</v>
      </c>
      <c r="N122" s="17">
        <v>100</v>
      </c>
      <c r="O122" s="17">
        <v>100</v>
      </c>
      <c r="P122" s="17">
        <v>100</v>
      </c>
      <c r="Q122" s="17">
        <v>100</v>
      </c>
      <c r="R122" s="17">
        <v>100</v>
      </c>
      <c r="S122" s="17">
        <v>100</v>
      </c>
      <c r="T122" s="17"/>
      <c r="U122" s="17">
        <v>100</v>
      </c>
      <c r="V122" s="17">
        <v>100</v>
      </c>
      <c r="W122" s="17">
        <v>100</v>
      </c>
      <c r="X122" s="17">
        <v>100</v>
      </c>
      <c r="Y122" s="17">
        <v>100</v>
      </c>
      <c r="Z122" s="17"/>
      <c r="AA122" s="17">
        <v>100</v>
      </c>
      <c r="AB122" s="17"/>
      <c r="AC122" s="17"/>
      <c r="AD122" s="17"/>
      <c r="AE122" s="17">
        <v>100</v>
      </c>
      <c r="AF122" s="19"/>
      <c r="AG122" s="36"/>
      <c r="AH122" s="16" t="str">
        <f>[1]Calculations!BA122</f>
        <v>G</v>
      </c>
    </row>
    <row r="123" spans="1:34" ht="15.6">
      <c r="A123" s="11">
        <v>10923</v>
      </c>
      <c r="B123" s="12" t="s">
        <v>155</v>
      </c>
      <c r="C123" s="11">
        <v>24</v>
      </c>
      <c r="D123" s="14">
        <f t="shared" si="2"/>
        <v>0.22222222222222221</v>
      </c>
      <c r="E123" s="15">
        <v>2</v>
      </c>
      <c r="F123" s="16">
        <v>9</v>
      </c>
      <c r="G123" s="16">
        <f t="shared" si="3"/>
        <v>25</v>
      </c>
      <c r="H123" s="17">
        <v>100</v>
      </c>
      <c r="I123" s="18">
        <v>100</v>
      </c>
      <c r="J123" s="17">
        <v>50</v>
      </c>
      <c r="K123" s="17">
        <v>100</v>
      </c>
      <c r="L123" s="17">
        <v>100</v>
      </c>
      <c r="M123" s="17">
        <v>100</v>
      </c>
      <c r="N123" s="17">
        <v>100</v>
      </c>
      <c r="O123" s="17">
        <v>100</v>
      </c>
      <c r="P123" s="17">
        <v>100</v>
      </c>
      <c r="Q123" s="17">
        <v>100</v>
      </c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9"/>
      <c r="AG123" s="36"/>
      <c r="AH123" s="16" t="str">
        <f>[1]Calculations!BA123</f>
        <v/>
      </c>
    </row>
    <row r="124" spans="1:34" ht="15.6">
      <c r="A124" s="11">
        <v>10965</v>
      </c>
      <c r="B124" s="12" t="s">
        <v>156</v>
      </c>
      <c r="C124" s="13">
        <v>34</v>
      </c>
      <c r="D124" s="14">
        <f t="shared" si="2"/>
        <v>0.33333333333333331</v>
      </c>
      <c r="E124" s="15">
        <v>3</v>
      </c>
      <c r="F124" s="16">
        <v>9</v>
      </c>
      <c r="G124" s="16">
        <f t="shared" si="3"/>
        <v>50</v>
      </c>
      <c r="H124" s="17">
        <v>100</v>
      </c>
      <c r="I124" s="18"/>
      <c r="J124" s="17">
        <v>50</v>
      </c>
      <c r="K124" s="17">
        <v>100</v>
      </c>
      <c r="L124" s="17">
        <v>100</v>
      </c>
      <c r="M124" s="17">
        <v>100</v>
      </c>
      <c r="N124" s="17"/>
      <c r="O124" s="17">
        <v>100</v>
      </c>
      <c r="P124" s="17">
        <v>100</v>
      </c>
      <c r="Q124" s="17">
        <v>100</v>
      </c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9"/>
      <c r="AG124" s="36"/>
      <c r="AH124" s="16" t="str">
        <f>[1]Calculations!BA124</f>
        <v/>
      </c>
    </row>
    <row r="125" spans="1:34" ht="15.6">
      <c r="A125" s="11">
        <v>11001</v>
      </c>
      <c r="B125" s="12" t="s">
        <v>157</v>
      </c>
      <c r="C125" s="13">
        <v>9</v>
      </c>
      <c r="D125" s="14">
        <f t="shared" si="2"/>
        <v>0</v>
      </c>
      <c r="E125" s="15">
        <v>0</v>
      </c>
      <c r="F125" s="16">
        <v>11</v>
      </c>
      <c r="G125" s="16" t="str">
        <f t="shared" si="3"/>
        <v/>
      </c>
      <c r="H125" s="17">
        <v>100</v>
      </c>
      <c r="I125" s="18">
        <v>100</v>
      </c>
      <c r="J125" s="17">
        <v>100</v>
      </c>
      <c r="K125" s="17">
        <v>100</v>
      </c>
      <c r="L125" s="17">
        <v>100</v>
      </c>
      <c r="M125" s="17">
        <v>100</v>
      </c>
      <c r="N125" s="17">
        <v>100</v>
      </c>
      <c r="O125" s="17">
        <v>100</v>
      </c>
      <c r="P125" s="17">
        <v>100</v>
      </c>
      <c r="Q125" s="17">
        <v>100</v>
      </c>
      <c r="R125" s="17">
        <v>100</v>
      </c>
      <c r="S125" s="17">
        <v>100</v>
      </c>
      <c r="T125" s="17">
        <v>100</v>
      </c>
      <c r="U125" s="17">
        <v>100</v>
      </c>
      <c r="V125" s="17">
        <v>100</v>
      </c>
      <c r="W125" s="17">
        <v>100</v>
      </c>
      <c r="X125" s="17">
        <v>100</v>
      </c>
      <c r="Y125" s="17">
        <v>100</v>
      </c>
      <c r="Z125" s="17">
        <v>100</v>
      </c>
      <c r="AA125" s="17">
        <v>100</v>
      </c>
      <c r="AB125" s="17">
        <v>100</v>
      </c>
      <c r="AC125" s="17">
        <v>100</v>
      </c>
      <c r="AD125" s="17"/>
      <c r="AE125" s="17"/>
      <c r="AF125" s="19"/>
      <c r="AG125" s="36" t="s">
        <v>62</v>
      </c>
      <c r="AH125" s="16" t="str">
        <f>[1]Calculations!BA125</f>
        <v/>
      </c>
    </row>
    <row r="126" spans="1:34" ht="15.6">
      <c r="A126" s="11">
        <v>11054</v>
      </c>
      <c r="B126" s="12" t="s">
        <v>158</v>
      </c>
      <c r="C126" s="13">
        <v>17</v>
      </c>
      <c r="D126" s="14">
        <f t="shared" si="2"/>
        <v>0.8</v>
      </c>
      <c r="E126" s="15">
        <v>4</v>
      </c>
      <c r="F126" s="16">
        <v>5</v>
      </c>
      <c r="G126" s="16">
        <f t="shared" si="3"/>
        <v>100</v>
      </c>
      <c r="H126" s="17">
        <v>100</v>
      </c>
      <c r="I126" s="18">
        <v>50</v>
      </c>
      <c r="J126" s="17"/>
      <c r="K126" s="17">
        <v>100</v>
      </c>
      <c r="L126" s="17">
        <v>100</v>
      </c>
      <c r="M126" s="17">
        <v>50</v>
      </c>
      <c r="N126" s="17">
        <v>100</v>
      </c>
      <c r="O126" s="17"/>
      <c r="P126" s="17">
        <v>100</v>
      </c>
      <c r="Q126" s="17">
        <v>100</v>
      </c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9"/>
      <c r="AG126" s="36"/>
      <c r="AH126" s="16" t="str">
        <f>[1]Calculations!BA126</f>
        <v/>
      </c>
    </row>
    <row r="127" spans="1:34" ht="15.6">
      <c r="A127" s="11">
        <v>11280</v>
      </c>
      <c r="B127" s="12" t="s">
        <v>159</v>
      </c>
      <c r="C127" s="13">
        <v>10</v>
      </c>
      <c r="D127" s="14">
        <f t="shared" si="2"/>
        <v>0.46666666666666667</v>
      </c>
      <c r="E127" s="15">
        <v>7</v>
      </c>
      <c r="F127" s="16">
        <v>15</v>
      </c>
      <c r="G127" s="16">
        <f t="shared" si="3"/>
        <v>50</v>
      </c>
      <c r="H127" s="17">
        <v>100</v>
      </c>
      <c r="I127" s="18">
        <v>100</v>
      </c>
      <c r="J127" s="17">
        <v>100</v>
      </c>
      <c r="K127" s="17">
        <v>100</v>
      </c>
      <c r="L127" s="17">
        <v>100</v>
      </c>
      <c r="M127" s="17">
        <v>100</v>
      </c>
      <c r="N127" s="17">
        <v>100</v>
      </c>
      <c r="O127" s="17">
        <v>100</v>
      </c>
      <c r="P127" s="17">
        <v>100</v>
      </c>
      <c r="Q127" s="17">
        <v>100</v>
      </c>
      <c r="R127" s="17">
        <v>100</v>
      </c>
      <c r="S127" s="17"/>
      <c r="T127" s="17"/>
      <c r="U127" s="17"/>
      <c r="V127" s="17">
        <v>100</v>
      </c>
      <c r="W127" s="17">
        <v>100</v>
      </c>
      <c r="X127" s="17">
        <v>100</v>
      </c>
      <c r="Y127" s="17">
        <v>100</v>
      </c>
      <c r="Z127" s="17">
        <v>100</v>
      </c>
      <c r="AA127" s="17">
        <v>100</v>
      </c>
      <c r="AB127" s="17"/>
      <c r="AC127" s="17">
        <v>100</v>
      </c>
      <c r="AD127" s="17">
        <v>100</v>
      </c>
      <c r="AE127" s="17"/>
      <c r="AF127" s="19"/>
      <c r="AG127" s="36"/>
      <c r="AH127" s="16" t="str">
        <f>[1]Calculations!BA127</f>
        <v>B</v>
      </c>
    </row>
    <row r="128" spans="1:34" ht="15.6">
      <c r="A128" s="11">
        <v>11312</v>
      </c>
      <c r="B128" s="12" t="s">
        <v>160</v>
      </c>
      <c r="C128" s="13">
        <v>10</v>
      </c>
      <c r="D128" s="14">
        <f t="shared" si="2"/>
        <v>8.3333333333333329E-2</v>
      </c>
      <c r="E128" s="15">
        <v>1</v>
      </c>
      <c r="F128" s="16">
        <v>12</v>
      </c>
      <c r="G128" s="16" t="str">
        <f t="shared" si="3"/>
        <v/>
      </c>
      <c r="H128" s="17">
        <v>50</v>
      </c>
      <c r="I128" s="18">
        <v>100</v>
      </c>
      <c r="J128" s="17">
        <v>100</v>
      </c>
      <c r="K128" s="17">
        <v>100</v>
      </c>
      <c r="L128" s="17">
        <v>100</v>
      </c>
      <c r="M128" s="17">
        <v>100</v>
      </c>
      <c r="N128" s="17">
        <v>100</v>
      </c>
      <c r="O128" s="17">
        <v>100</v>
      </c>
      <c r="P128" s="17">
        <v>100</v>
      </c>
      <c r="Q128" s="17">
        <v>100</v>
      </c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9"/>
      <c r="AG128" s="36"/>
      <c r="AH128" s="16" t="str">
        <f>[1]Calculations!BA128</f>
        <v/>
      </c>
    </row>
    <row r="129" spans="1:34" ht="15.6">
      <c r="A129" s="11">
        <v>11363</v>
      </c>
      <c r="B129" s="12" t="s">
        <v>161</v>
      </c>
      <c r="C129" s="13">
        <v>22</v>
      </c>
      <c r="D129" s="14">
        <f t="shared" si="2"/>
        <v>0</v>
      </c>
      <c r="E129" s="15">
        <v>0</v>
      </c>
      <c r="F129" s="16">
        <v>7</v>
      </c>
      <c r="G129" s="16" t="str">
        <f t="shared" si="3"/>
        <v/>
      </c>
      <c r="H129" s="17">
        <v>50</v>
      </c>
      <c r="I129" s="18">
        <v>100</v>
      </c>
      <c r="J129" s="17">
        <v>100</v>
      </c>
      <c r="K129" s="17">
        <v>100</v>
      </c>
      <c r="L129" s="17">
        <v>100</v>
      </c>
      <c r="M129" s="17"/>
      <c r="N129" s="17">
        <v>100</v>
      </c>
      <c r="O129" s="17">
        <v>100</v>
      </c>
      <c r="P129" s="17">
        <v>100</v>
      </c>
      <c r="Q129" s="17">
        <v>100</v>
      </c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9"/>
      <c r="AG129" s="36"/>
      <c r="AH129" s="16" t="str">
        <f>[1]Calculations!BA129</f>
        <v/>
      </c>
    </row>
    <row r="130" spans="1:34" ht="15.6">
      <c r="A130" s="11">
        <v>11364</v>
      </c>
      <c r="B130" s="12" t="s">
        <v>162</v>
      </c>
      <c r="C130" s="13">
        <v>35</v>
      </c>
      <c r="D130" s="14">
        <f t="shared" ref="D130:D170" si="4">E130/F130</f>
        <v>0.14285714285714285</v>
      </c>
      <c r="E130" s="15">
        <v>1</v>
      </c>
      <c r="F130" s="16">
        <v>7</v>
      </c>
      <c r="G130" s="16" t="str">
        <f t="shared" si="3"/>
        <v/>
      </c>
      <c r="H130" s="17">
        <v>100</v>
      </c>
      <c r="I130" s="18">
        <v>100</v>
      </c>
      <c r="J130" s="17">
        <v>100</v>
      </c>
      <c r="K130" s="17">
        <v>100</v>
      </c>
      <c r="L130" s="17">
        <v>100</v>
      </c>
      <c r="M130" s="17">
        <v>100</v>
      </c>
      <c r="N130" s="17">
        <v>100</v>
      </c>
      <c r="O130" s="17">
        <v>100</v>
      </c>
      <c r="P130" s="17">
        <v>100</v>
      </c>
      <c r="Q130" s="17">
        <v>100</v>
      </c>
      <c r="R130" s="17">
        <v>100</v>
      </c>
      <c r="S130" s="17">
        <v>100</v>
      </c>
      <c r="T130" s="17">
        <v>100</v>
      </c>
      <c r="U130" s="17">
        <v>100</v>
      </c>
      <c r="V130" s="17">
        <v>100</v>
      </c>
      <c r="W130" s="17">
        <v>100</v>
      </c>
      <c r="X130" s="17">
        <v>100</v>
      </c>
      <c r="Y130" s="17">
        <v>100</v>
      </c>
      <c r="Z130" s="17"/>
      <c r="AA130" s="17"/>
      <c r="AB130" s="17"/>
      <c r="AC130" s="17"/>
      <c r="AD130" s="17"/>
      <c r="AE130" s="17"/>
      <c r="AF130" s="19"/>
      <c r="AG130" s="36"/>
      <c r="AH130" s="16" t="str">
        <f>[1]Calculations!BA130</f>
        <v/>
      </c>
    </row>
    <row r="131" spans="1:34" ht="15.6">
      <c r="A131" s="11">
        <v>11600</v>
      </c>
      <c r="B131" s="12" t="s">
        <v>163</v>
      </c>
      <c r="C131" s="11">
        <v>3</v>
      </c>
      <c r="D131" s="14">
        <f t="shared" si="4"/>
        <v>0</v>
      </c>
      <c r="E131" s="15">
        <v>0</v>
      </c>
      <c r="F131" s="16">
        <v>5</v>
      </c>
      <c r="G131" s="16" t="str">
        <f t="shared" ref="G131:G170" si="5">IF(D131&gt;0.499,100,IF(AND(D131&gt;0.249,D131&lt;0.5),50,IF(AND(D131&gt;0.149,D131&lt;0.25),25,"")))</f>
        <v/>
      </c>
      <c r="H131" s="17">
        <v>100</v>
      </c>
      <c r="I131" s="18">
        <v>100</v>
      </c>
      <c r="J131" s="17">
        <v>100</v>
      </c>
      <c r="K131" s="17">
        <v>100</v>
      </c>
      <c r="L131" s="17">
        <v>100</v>
      </c>
      <c r="M131" s="17">
        <v>100</v>
      </c>
      <c r="N131" s="17">
        <v>100</v>
      </c>
      <c r="O131" s="17">
        <v>100</v>
      </c>
      <c r="P131" s="17">
        <v>100</v>
      </c>
      <c r="Q131" s="17">
        <v>100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9"/>
      <c r="AG131" s="36"/>
      <c r="AH131" s="16" t="str">
        <f>[1]Calculations!BA131</f>
        <v/>
      </c>
    </row>
    <row r="132" spans="1:34" ht="15.6">
      <c r="A132" s="11">
        <v>11652</v>
      </c>
      <c r="B132" s="12" t="s">
        <v>164</v>
      </c>
      <c r="C132" s="13">
        <v>36</v>
      </c>
      <c r="D132" s="14">
        <f t="shared" si="4"/>
        <v>0</v>
      </c>
      <c r="E132" s="15">
        <v>0</v>
      </c>
      <c r="F132" s="16">
        <v>5</v>
      </c>
      <c r="G132" s="16" t="str">
        <f t="shared" si="5"/>
        <v/>
      </c>
      <c r="H132" s="17">
        <v>100</v>
      </c>
      <c r="I132" s="18">
        <v>100</v>
      </c>
      <c r="J132" s="17">
        <v>50</v>
      </c>
      <c r="K132" s="18">
        <v>25</v>
      </c>
      <c r="L132" s="17">
        <v>100</v>
      </c>
      <c r="M132" s="17"/>
      <c r="N132" s="17">
        <v>100</v>
      </c>
      <c r="O132" s="17"/>
      <c r="P132" s="17">
        <v>100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9"/>
      <c r="AG132" s="36"/>
      <c r="AH132" s="16" t="str">
        <f>[1]Calculations!BA132</f>
        <v/>
      </c>
    </row>
    <row r="133" spans="1:34" ht="15.6">
      <c r="A133" s="11">
        <v>11674</v>
      </c>
      <c r="B133" s="12" t="s">
        <v>165</v>
      </c>
      <c r="C133" s="13">
        <v>7</v>
      </c>
      <c r="D133" s="14">
        <f t="shared" si="4"/>
        <v>0</v>
      </c>
      <c r="E133" s="15">
        <v>0</v>
      </c>
      <c r="F133" s="16">
        <v>5</v>
      </c>
      <c r="G133" s="16" t="str">
        <f t="shared" si="5"/>
        <v/>
      </c>
      <c r="H133" s="17">
        <v>50</v>
      </c>
      <c r="I133" s="18"/>
      <c r="J133" s="17"/>
      <c r="K133" s="17">
        <v>100</v>
      </c>
      <c r="L133" s="17">
        <v>100</v>
      </c>
      <c r="M133" s="17"/>
      <c r="N133" s="17"/>
      <c r="O133" s="17"/>
      <c r="P133" s="17"/>
      <c r="Q133" s="17">
        <v>100</v>
      </c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9"/>
      <c r="AG133" s="36"/>
      <c r="AH133" s="16" t="str">
        <f>[1]Calculations!BA133</f>
        <v/>
      </c>
    </row>
    <row r="134" spans="1:34" ht="15.6">
      <c r="A134" s="11">
        <v>11700</v>
      </c>
      <c r="B134" s="12" t="s">
        <v>166</v>
      </c>
      <c r="C134" s="11">
        <v>2</v>
      </c>
      <c r="D134" s="14">
        <f t="shared" si="4"/>
        <v>0</v>
      </c>
      <c r="E134" s="15">
        <v>0</v>
      </c>
      <c r="F134" s="16">
        <v>15</v>
      </c>
      <c r="G134" s="16" t="str">
        <f t="shared" si="5"/>
        <v/>
      </c>
      <c r="H134" s="17">
        <v>100</v>
      </c>
      <c r="I134" s="18">
        <v>100</v>
      </c>
      <c r="J134" s="17">
        <v>50</v>
      </c>
      <c r="K134" s="17">
        <v>100</v>
      </c>
      <c r="L134" s="17">
        <v>100</v>
      </c>
      <c r="M134" s="17"/>
      <c r="N134" s="17"/>
      <c r="O134" s="17">
        <v>100</v>
      </c>
      <c r="P134" s="17">
        <v>100</v>
      </c>
      <c r="Q134" s="17">
        <v>100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9"/>
      <c r="AG134" s="36"/>
      <c r="AH134" s="16" t="str">
        <f>[1]Calculations!BA134</f>
        <v/>
      </c>
    </row>
    <row r="135" spans="1:34" ht="15.6">
      <c r="A135" s="11">
        <v>11737</v>
      </c>
      <c r="B135" s="12" t="s">
        <v>167</v>
      </c>
      <c r="C135" s="13">
        <v>38</v>
      </c>
      <c r="D135" s="14">
        <f t="shared" si="4"/>
        <v>0</v>
      </c>
      <c r="E135" s="15">
        <v>0</v>
      </c>
      <c r="F135" s="16">
        <v>6</v>
      </c>
      <c r="G135" s="16" t="str">
        <f t="shared" si="5"/>
        <v/>
      </c>
      <c r="H135" s="17">
        <v>100</v>
      </c>
      <c r="I135" s="18">
        <v>100</v>
      </c>
      <c r="J135" s="17">
        <v>100</v>
      </c>
      <c r="K135" s="17">
        <v>100</v>
      </c>
      <c r="L135" s="17">
        <v>100</v>
      </c>
      <c r="M135" s="17"/>
      <c r="N135" s="17">
        <v>100</v>
      </c>
      <c r="O135" s="17">
        <v>100</v>
      </c>
      <c r="P135" s="17">
        <v>100</v>
      </c>
      <c r="Q135" s="17">
        <v>100</v>
      </c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9"/>
      <c r="AG135" s="36"/>
      <c r="AH135" s="16" t="str">
        <f>[1]Calculations!BA135</f>
        <v/>
      </c>
    </row>
    <row r="136" spans="1:34" ht="15.6">
      <c r="A136" s="11">
        <v>11800</v>
      </c>
      <c r="B136" s="12" t="s">
        <v>168</v>
      </c>
      <c r="C136" s="13">
        <v>32</v>
      </c>
      <c r="D136" s="14">
        <f t="shared" si="4"/>
        <v>0.125</v>
      </c>
      <c r="E136" s="15">
        <v>1</v>
      </c>
      <c r="F136" s="16">
        <v>8</v>
      </c>
      <c r="G136" s="16" t="str">
        <f t="shared" si="5"/>
        <v/>
      </c>
      <c r="H136" s="17">
        <v>100</v>
      </c>
      <c r="I136" s="18">
        <v>100</v>
      </c>
      <c r="J136" s="17">
        <v>50</v>
      </c>
      <c r="K136" s="18">
        <v>25</v>
      </c>
      <c r="L136" s="17">
        <v>100</v>
      </c>
      <c r="M136" s="17"/>
      <c r="N136" s="17">
        <v>100</v>
      </c>
      <c r="O136" s="17"/>
      <c r="P136" s="17"/>
      <c r="Q136" s="17">
        <v>100</v>
      </c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9"/>
      <c r="AG136" s="36"/>
      <c r="AH136" s="16" t="str">
        <f>[1]Calculations!BA136</f>
        <v/>
      </c>
    </row>
    <row r="137" spans="1:34" ht="15.6">
      <c r="A137" s="11">
        <v>11810</v>
      </c>
      <c r="B137" s="12" t="s">
        <v>169</v>
      </c>
      <c r="C137" s="13">
        <v>41</v>
      </c>
      <c r="D137" s="14">
        <f t="shared" si="4"/>
        <v>0</v>
      </c>
      <c r="E137" s="15">
        <v>0</v>
      </c>
      <c r="F137" s="16">
        <v>5</v>
      </c>
      <c r="G137" s="16" t="str">
        <f t="shared" si="5"/>
        <v/>
      </c>
      <c r="H137" s="17"/>
      <c r="I137" s="18"/>
      <c r="J137" s="17"/>
      <c r="K137" s="17"/>
      <c r="L137" s="17">
        <v>100</v>
      </c>
      <c r="M137" s="17"/>
      <c r="N137" s="17"/>
      <c r="O137" s="17"/>
      <c r="P137" s="17"/>
      <c r="Q137" s="17">
        <v>100</v>
      </c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9"/>
      <c r="AG137" s="36"/>
      <c r="AH137" s="16" t="str">
        <f>[1]Calculations!BA137</f>
        <v/>
      </c>
    </row>
    <row r="138" spans="1:34" ht="15.6">
      <c r="A138" s="11">
        <v>11822</v>
      </c>
      <c r="B138" s="12" t="s">
        <v>170</v>
      </c>
      <c r="C138" s="11">
        <v>12</v>
      </c>
      <c r="D138" s="14">
        <f t="shared" si="4"/>
        <v>0.6</v>
      </c>
      <c r="E138" s="15">
        <v>3</v>
      </c>
      <c r="F138" s="16">
        <v>5</v>
      </c>
      <c r="G138" s="16">
        <f t="shared" si="5"/>
        <v>100</v>
      </c>
      <c r="H138" s="17">
        <v>100</v>
      </c>
      <c r="I138" s="18">
        <v>50</v>
      </c>
      <c r="J138" s="17">
        <v>50</v>
      </c>
      <c r="K138" s="17">
        <v>100</v>
      </c>
      <c r="L138" s="17">
        <v>100</v>
      </c>
      <c r="M138" s="17"/>
      <c r="N138" s="17">
        <v>100</v>
      </c>
      <c r="O138" s="17">
        <v>100</v>
      </c>
      <c r="P138" s="17">
        <v>100</v>
      </c>
      <c r="Q138" s="17">
        <v>100</v>
      </c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9"/>
      <c r="AG138" s="36"/>
      <c r="AH138" s="16" t="str">
        <f>[1]Calculations!BA138</f>
        <v/>
      </c>
    </row>
    <row r="139" spans="1:34" ht="15.6">
      <c r="A139" s="11">
        <v>11823</v>
      </c>
      <c r="B139" s="12" t="s">
        <v>171</v>
      </c>
      <c r="C139" s="11">
        <v>39</v>
      </c>
      <c r="D139" s="14">
        <f t="shared" si="4"/>
        <v>0</v>
      </c>
      <c r="E139" s="15">
        <v>0</v>
      </c>
      <c r="F139" s="16">
        <v>10</v>
      </c>
      <c r="G139" s="16" t="str">
        <f t="shared" si="5"/>
        <v/>
      </c>
      <c r="H139" s="17">
        <v>100</v>
      </c>
      <c r="I139" s="18">
        <v>100</v>
      </c>
      <c r="J139" s="17">
        <v>50</v>
      </c>
      <c r="K139" s="17">
        <v>100</v>
      </c>
      <c r="L139" s="17">
        <v>100</v>
      </c>
      <c r="M139" s="17"/>
      <c r="N139" s="17">
        <v>100</v>
      </c>
      <c r="O139" s="17">
        <v>100</v>
      </c>
      <c r="P139" s="17">
        <v>100</v>
      </c>
      <c r="Q139" s="17">
        <v>100</v>
      </c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9"/>
      <c r="AG139" s="36"/>
      <c r="AH139" s="16" t="str">
        <f>[1]Calculations!BA139</f>
        <v/>
      </c>
    </row>
    <row r="140" spans="1:34" ht="15.6">
      <c r="A140" s="11">
        <v>11824</v>
      </c>
      <c r="B140" s="12" t="s">
        <v>172</v>
      </c>
      <c r="C140" s="13">
        <v>39</v>
      </c>
      <c r="D140" s="14">
        <f t="shared" si="4"/>
        <v>0</v>
      </c>
      <c r="E140" s="15">
        <v>0</v>
      </c>
      <c r="F140" s="16">
        <v>5</v>
      </c>
      <c r="G140" s="16" t="str">
        <f t="shared" si="5"/>
        <v/>
      </c>
      <c r="H140" s="17">
        <v>100</v>
      </c>
      <c r="I140" s="18">
        <v>100</v>
      </c>
      <c r="J140" s="17">
        <v>50</v>
      </c>
      <c r="K140" s="17">
        <v>100</v>
      </c>
      <c r="L140" s="17">
        <v>100</v>
      </c>
      <c r="M140" s="17"/>
      <c r="N140" s="17">
        <v>100</v>
      </c>
      <c r="O140" s="17">
        <v>100</v>
      </c>
      <c r="P140" s="17">
        <v>100</v>
      </c>
      <c r="Q140" s="17">
        <v>100</v>
      </c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9"/>
      <c r="AG140" s="36"/>
      <c r="AH140" s="16" t="str">
        <f>[1]Calculations!BA140</f>
        <v/>
      </c>
    </row>
    <row r="141" spans="1:34" ht="15.6">
      <c r="A141" s="11">
        <v>11879</v>
      </c>
      <c r="B141" s="12" t="s">
        <v>173</v>
      </c>
      <c r="C141" s="13">
        <v>35</v>
      </c>
      <c r="D141" s="14">
        <f t="shared" si="4"/>
        <v>0.53333333333333333</v>
      </c>
      <c r="E141" s="15">
        <v>8</v>
      </c>
      <c r="F141" s="16">
        <v>15</v>
      </c>
      <c r="G141" s="16">
        <f t="shared" si="5"/>
        <v>100</v>
      </c>
      <c r="H141" s="17">
        <v>100</v>
      </c>
      <c r="I141" s="18">
        <v>100</v>
      </c>
      <c r="J141" s="17">
        <v>100</v>
      </c>
      <c r="K141" s="17">
        <v>100</v>
      </c>
      <c r="L141" s="17">
        <v>100</v>
      </c>
      <c r="M141" s="17">
        <v>100</v>
      </c>
      <c r="N141" s="17">
        <v>100</v>
      </c>
      <c r="O141" s="17">
        <v>100</v>
      </c>
      <c r="P141" s="17">
        <v>100</v>
      </c>
      <c r="Q141" s="17">
        <v>100</v>
      </c>
      <c r="R141" s="17">
        <v>100</v>
      </c>
      <c r="S141" s="17">
        <v>100</v>
      </c>
      <c r="T141" s="17">
        <v>100</v>
      </c>
      <c r="U141" s="17">
        <v>100</v>
      </c>
      <c r="V141" s="17">
        <v>100</v>
      </c>
      <c r="W141" s="17">
        <v>100</v>
      </c>
      <c r="X141" s="17">
        <v>100</v>
      </c>
      <c r="Y141" s="17">
        <v>100</v>
      </c>
      <c r="Z141" s="17"/>
      <c r="AA141" s="17"/>
      <c r="AB141" s="17">
        <v>100</v>
      </c>
      <c r="AC141" s="17">
        <v>100</v>
      </c>
      <c r="AD141" s="17"/>
      <c r="AE141" s="17"/>
      <c r="AF141" s="19"/>
      <c r="AG141" s="36"/>
      <c r="AH141" s="16" t="str">
        <f>[1]Calculations!BA141</f>
        <v>G</v>
      </c>
    </row>
    <row r="142" spans="1:34" ht="15.6">
      <c r="A142" s="11">
        <v>12086</v>
      </c>
      <c r="B142" s="12" t="s">
        <v>174</v>
      </c>
      <c r="C142" s="13">
        <v>19</v>
      </c>
      <c r="D142" s="14">
        <f t="shared" si="4"/>
        <v>0.33333333333333331</v>
      </c>
      <c r="E142" s="15">
        <v>5</v>
      </c>
      <c r="F142" s="16">
        <v>15</v>
      </c>
      <c r="G142" s="16">
        <f t="shared" si="5"/>
        <v>50</v>
      </c>
      <c r="H142" s="17">
        <v>100</v>
      </c>
      <c r="I142" s="18">
        <v>100</v>
      </c>
      <c r="J142" s="17">
        <v>100</v>
      </c>
      <c r="K142" s="17">
        <v>100</v>
      </c>
      <c r="L142" s="17">
        <v>100</v>
      </c>
      <c r="M142" s="17">
        <v>100</v>
      </c>
      <c r="N142" s="17">
        <v>100</v>
      </c>
      <c r="O142" s="17">
        <v>100</v>
      </c>
      <c r="P142" s="17"/>
      <c r="Q142" s="17">
        <v>100</v>
      </c>
      <c r="R142" s="17">
        <v>100</v>
      </c>
      <c r="S142" s="17"/>
      <c r="T142" s="17">
        <v>100</v>
      </c>
      <c r="U142" s="17">
        <v>100</v>
      </c>
      <c r="V142" s="17">
        <v>100</v>
      </c>
      <c r="W142" s="17">
        <v>100</v>
      </c>
      <c r="X142" s="17">
        <v>100</v>
      </c>
      <c r="Y142" s="17">
        <v>100</v>
      </c>
      <c r="Z142" s="17"/>
      <c r="AA142" s="17"/>
      <c r="AB142" s="17"/>
      <c r="AC142" s="17"/>
      <c r="AD142" s="17"/>
      <c r="AE142" s="17"/>
      <c r="AF142" s="19"/>
      <c r="AG142" s="36"/>
      <c r="AH142" s="16" t="str">
        <f>[1]Calculations!BA142</f>
        <v/>
      </c>
    </row>
    <row r="143" spans="1:34" ht="15.6">
      <c r="A143" s="11">
        <v>12132</v>
      </c>
      <c r="B143" s="12" t="s">
        <v>175</v>
      </c>
      <c r="C143" s="11">
        <v>14</v>
      </c>
      <c r="D143" s="14">
        <f t="shared" si="4"/>
        <v>0</v>
      </c>
      <c r="E143" s="15">
        <v>0</v>
      </c>
      <c r="F143" s="16">
        <v>5</v>
      </c>
      <c r="G143" s="16" t="str">
        <f t="shared" si="5"/>
        <v/>
      </c>
      <c r="H143" s="17">
        <v>50</v>
      </c>
      <c r="I143" s="18"/>
      <c r="J143" s="17">
        <v>100</v>
      </c>
      <c r="K143" s="17">
        <v>100</v>
      </c>
      <c r="L143" s="17">
        <v>100</v>
      </c>
      <c r="M143" s="17"/>
      <c r="N143" s="17">
        <v>100</v>
      </c>
      <c r="O143" s="17">
        <v>100</v>
      </c>
      <c r="P143" s="17">
        <v>100</v>
      </c>
      <c r="Q143" s="17">
        <v>100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9"/>
      <c r="AG143" s="36"/>
      <c r="AH143" s="16" t="str">
        <f>[1]Calculations!BA143</f>
        <v/>
      </c>
    </row>
    <row r="144" spans="1:34" ht="15.6">
      <c r="A144" s="11">
        <v>12200</v>
      </c>
      <c r="B144" s="12" t="s">
        <v>176</v>
      </c>
      <c r="C144" s="13">
        <v>31</v>
      </c>
      <c r="D144" s="14">
        <f t="shared" si="4"/>
        <v>0</v>
      </c>
      <c r="E144" s="15">
        <v>0</v>
      </c>
      <c r="F144" s="16">
        <v>5</v>
      </c>
      <c r="G144" s="16" t="str">
        <f t="shared" si="5"/>
        <v/>
      </c>
      <c r="H144" s="17">
        <v>50</v>
      </c>
      <c r="I144" s="18"/>
      <c r="J144" s="17"/>
      <c r="K144" s="17">
        <v>25</v>
      </c>
      <c r="L144" s="17">
        <v>100</v>
      </c>
      <c r="M144" s="17"/>
      <c r="N144" s="17"/>
      <c r="O144" s="17"/>
      <c r="P144" s="17">
        <v>100</v>
      </c>
      <c r="Q144" s="17">
        <v>100</v>
      </c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9"/>
      <c r="AG144" s="36"/>
      <c r="AH144" s="16" t="str">
        <f>[1]Calculations!BA144</f>
        <v/>
      </c>
    </row>
    <row r="145" spans="1:34" ht="15.6">
      <c r="A145" s="11">
        <v>12517</v>
      </c>
      <c r="B145" s="12" t="s">
        <v>177</v>
      </c>
      <c r="C145" s="13">
        <v>17</v>
      </c>
      <c r="D145" s="14">
        <f t="shared" si="4"/>
        <v>0</v>
      </c>
      <c r="E145" s="15">
        <v>0</v>
      </c>
      <c r="F145" s="16">
        <v>5</v>
      </c>
      <c r="G145" s="16" t="str">
        <f t="shared" si="5"/>
        <v/>
      </c>
      <c r="H145" s="17">
        <v>100</v>
      </c>
      <c r="I145" s="18">
        <v>100</v>
      </c>
      <c r="J145" s="17">
        <v>50</v>
      </c>
      <c r="K145" s="17">
        <v>25</v>
      </c>
      <c r="L145" s="17">
        <v>100</v>
      </c>
      <c r="M145" s="17"/>
      <c r="N145" s="17">
        <v>100</v>
      </c>
      <c r="O145" s="17"/>
      <c r="P145" s="17">
        <v>100</v>
      </c>
      <c r="Q145" s="17">
        <v>100</v>
      </c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9"/>
      <c r="AG145" s="36"/>
      <c r="AH145" s="16" t="str">
        <f>[1]Calculations!BA145</f>
        <v/>
      </c>
    </row>
    <row r="146" spans="1:34" ht="15.6">
      <c r="A146" s="11">
        <v>12530</v>
      </c>
      <c r="B146" s="12" t="s">
        <v>178</v>
      </c>
      <c r="C146" s="13">
        <v>28</v>
      </c>
      <c r="D146" s="14">
        <f t="shared" si="4"/>
        <v>0.2</v>
      </c>
      <c r="E146" s="15">
        <v>1</v>
      </c>
      <c r="F146" s="16">
        <v>5</v>
      </c>
      <c r="G146" s="16">
        <f t="shared" si="5"/>
        <v>25</v>
      </c>
      <c r="H146" s="17">
        <v>100</v>
      </c>
      <c r="I146" s="18">
        <v>100</v>
      </c>
      <c r="J146" s="17">
        <v>100</v>
      </c>
      <c r="K146" s="17">
        <v>100</v>
      </c>
      <c r="L146" s="17">
        <v>100</v>
      </c>
      <c r="M146" s="17">
        <v>100</v>
      </c>
      <c r="N146" s="17">
        <v>100</v>
      </c>
      <c r="O146" s="17">
        <v>100</v>
      </c>
      <c r="P146" s="17">
        <v>100</v>
      </c>
      <c r="Q146" s="17">
        <v>100</v>
      </c>
      <c r="R146" s="17">
        <v>100</v>
      </c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9"/>
      <c r="AG146" s="36"/>
      <c r="AH146" s="16" t="str">
        <f>[1]Calculations!BA146</f>
        <v>B</v>
      </c>
    </row>
    <row r="147" spans="1:34" ht="15.6">
      <c r="A147" s="11">
        <v>12557</v>
      </c>
      <c r="B147" s="12" t="s">
        <v>179</v>
      </c>
      <c r="C147" s="13">
        <v>40</v>
      </c>
      <c r="D147" s="14">
        <f t="shared" si="4"/>
        <v>0</v>
      </c>
      <c r="E147" s="15">
        <v>0</v>
      </c>
      <c r="F147" s="16">
        <v>5</v>
      </c>
      <c r="G147" s="16" t="str">
        <f t="shared" si="5"/>
        <v/>
      </c>
      <c r="H147" s="17">
        <v>100</v>
      </c>
      <c r="I147" s="18">
        <v>50</v>
      </c>
      <c r="J147" s="17">
        <v>50</v>
      </c>
      <c r="K147" s="17">
        <v>100</v>
      </c>
      <c r="L147" s="17">
        <v>100</v>
      </c>
      <c r="M147" s="17"/>
      <c r="N147" s="17">
        <v>100</v>
      </c>
      <c r="O147" s="17">
        <v>100</v>
      </c>
      <c r="P147" s="17">
        <v>100</v>
      </c>
      <c r="Q147" s="17">
        <v>100</v>
      </c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9"/>
      <c r="AG147" s="36"/>
      <c r="AH147" s="16" t="str">
        <f>[1]Calculations!BA147</f>
        <v/>
      </c>
    </row>
    <row r="148" spans="1:34" ht="15.6">
      <c r="A148" s="11">
        <v>12687</v>
      </c>
      <c r="B148" s="12" t="s">
        <v>180</v>
      </c>
      <c r="C148" s="13">
        <v>24</v>
      </c>
      <c r="D148" s="14">
        <f t="shared" si="4"/>
        <v>0</v>
      </c>
      <c r="E148" s="15">
        <v>0</v>
      </c>
      <c r="F148" s="16">
        <v>5</v>
      </c>
      <c r="G148" s="16" t="str">
        <f t="shared" si="5"/>
        <v/>
      </c>
      <c r="H148" s="17">
        <v>100</v>
      </c>
      <c r="I148" s="18">
        <v>100</v>
      </c>
      <c r="J148" s="17">
        <v>50</v>
      </c>
      <c r="K148" s="17">
        <v>100</v>
      </c>
      <c r="L148" s="17">
        <v>100</v>
      </c>
      <c r="M148" s="17">
        <v>100</v>
      </c>
      <c r="N148" s="17">
        <v>100</v>
      </c>
      <c r="O148" s="17">
        <v>100</v>
      </c>
      <c r="P148" s="17"/>
      <c r="Q148" s="17">
        <v>100</v>
      </c>
      <c r="R148" s="17"/>
      <c r="S148" s="17"/>
      <c r="T148" s="17"/>
      <c r="U148" s="17"/>
      <c r="V148" s="17"/>
      <c r="W148" s="17"/>
      <c r="X148" s="17"/>
      <c r="Y148" s="17"/>
      <c r="Z148" s="17">
        <v>100</v>
      </c>
      <c r="AA148" s="17"/>
      <c r="AB148" s="17"/>
      <c r="AC148" s="17"/>
      <c r="AD148" s="17"/>
      <c r="AE148" s="17"/>
      <c r="AF148" s="19"/>
      <c r="AG148" s="36"/>
      <c r="AH148" s="16" t="str">
        <f>[1]Calculations!BA148</f>
        <v/>
      </c>
    </row>
    <row r="149" spans="1:34" ht="15.6">
      <c r="A149" s="11">
        <v>13015</v>
      </c>
      <c r="B149" s="12" t="s">
        <v>181</v>
      </c>
      <c r="C149" s="13">
        <v>9</v>
      </c>
      <c r="D149" s="14">
        <f t="shared" si="4"/>
        <v>1.6</v>
      </c>
      <c r="E149" s="15">
        <v>8</v>
      </c>
      <c r="F149" s="16">
        <v>5</v>
      </c>
      <c r="G149" s="16">
        <f t="shared" si="5"/>
        <v>100</v>
      </c>
      <c r="H149" s="17">
        <v>100</v>
      </c>
      <c r="I149" s="18">
        <v>100</v>
      </c>
      <c r="J149" s="17">
        <v>50</v>
      </c>
      <c r="K149" s="17">
        <v>100</v>
      </c>
      <c r="L149" s="17"/>
      <c r="M149" s="17"/>
      <c r="N149" s="17">
        <v>100</v>
      </c>
      <c r="O149" s="17"/>
      <c r="P149" s="17">
        <v>100</v>
      </c>
      <c r="Q149" s="17">
        <v>100</v>
      </c>
      <c r="R149" s="17"/>
      <c r="S149" s="17"/>
      <c r="T149" s="17"/>
      <c r="U149" s="17"/>
      <c r="V149" s="17"/>
      <c r="W149" s="17">
        <v>100</v>
      </c>
      <c r="X149" s="17"/>
      <c r="Y149" s="17"/>
      <c r="Z149" s="17"/>
      <c r="AA149" s="17"/>
      <c r="AB149" s="17"/>
      <c r="AC149" s="17"/>
      <c r="AD149" s="17"/>
      <c r="AE149" s="17"/>
      <c r="AF149" s="19"/>
      <c r="AG149" s="36"/>
      <c r="AH149" s="16" t="str">
        <f>[1]Calculations!BA149</f>
        <v/>
      </c>
    </row>
    <row r="150" spans="1:34" ht="15.6">
      <c r="A150" s="11">
        <v>13080</v>
      </c>
      <c r="B150" s="12" t="s">
        <v>182</v>
      </c>
      <c r="C150" s="13">
        <v>5</v>
      </c>
      <c r="D150" s="14">
        <f t="shared" si="4"/>
        <v>0.2</v>
      </c>
      <c r="E150" s="15">
        <v>1</v>
      </c>
      <c r="F150" s="16">
        <v>5</v>
      </c>
      <c r="G150" s="16">
        <f t="shared" si="5"/>
        <v>25</v>
      </c>
      <c r="H150" s="17">
        <v>100</v>
      </c>
      <c r="I150" s="18">
        <v>100</v>
      </c>
      <c r="J150" s="17">
        <v>100</v>
      </c>
      <c r="K150" s="17">
        <v>100</v>
      </c>
      <c r="L150" s="17">
        <v>100</v>
      </c>
      <c r="M150" s="17"/>
      <c r="N150" s="17">
        <v>100</v>
      </c>
      <c r="O150" s="17">
        <v>100</v>
      </c>
      <c r="P150" s="17">
        <v>100</v>
      </c>
      <c r="Q150" s="17">
        <v>100</v>
      </c>
      <c r="R150" s="17"/>
      <c r="S150" s="17"/>
      <c r="T150" s="17"/>
      <c r="U150" s="17"/>
      <c r="V150" s="17"/>
      <c r="W150" s="17">
        <v>100</v>
      </c>
      <c r="X150" s="17"/>
      <c r="Y150" s="17"/>
      <c r="Z150" s="17">
        <v>100</v>
      </c>
      <c r="AA150" s="17">
        <v>100</v>
      </c>
      <c r="AB150" s="17"/>
      <c r="AC150" s="17"/>
      <c r="AD150" s="17"/>
      <c r="AE150" s="17"/>
      <c r="AF150" s="19"/>
      <c r="AG150" s="36"/>
      <c r="AH150" s="16" t="str">
        <f>[1]Calculations!BA150</f>
        <v/>
      </c>
    </row>
    <row r="151" spans="1:34" ht="15.6">
      <c r="A151" s="11">
        <v>13496</v>
      </c>
      <c r="B151" s="12" t="s">
        <v>183</v>
      </c>
      <c r="C151" s="13">
        <v>41</v>
      </c>
      <c r="D151" s="14">
        <f t="shared" si="4"/>
        <v>0.2</v>
      </c>
      <c r="E151" s="15">
        <v>1</v>
      </c>
      <c r="F151" s="16">
        <v>5</v>
      </c>
      <c r="G151" s="16">
        <f t="shared" si="5"/>
        <v>25</v>
      </c>
      <c r="H151" s="17">
        <v>100</v>
      </c>
      <c r="I151" s="18"/>
      <c r="J151" s="17">
        <v>50</v>
      </c>
      <c r="K151" s="17"/>
      <c r="L151" s="17">
        <v>100</v>
      </c>
      <c r="M151" s="17"/>
      <c r="N151" s="17"/>
      <c r="O151" s="17">
        <v>100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9"/>
      <c r="AG151" s="36"/>
      <c r="AH151" s="16" t="str">
        <f>[1]Calculations!BA151</f>
        <v/>
      </c>
    </row>
    <row r="152" spans="1:34" ht="15.6">
      <c r="A152" s="11">
        <v>13576</v>
      </c>
      <c r="B152" s="12" t="s">
        <v>184</v>
      </c>
      <c r="C152" s="13">
        <v>10</v>
      </c>
      <c r="D152" s="14">
        <f t="shared" si="4"/>
        <v>0.375</v>
      </c>
      <c r="E152" s="15">
        <v>3</v>
      </c>
      <c r="F152" s="16">
        <v>8</v>
      </c>
      <c r="G152" s="16">
        <f t="shared" si="5"/>
        <v>50</v>
      </c>
      <c r="H152" s="17">
        <v>100</v>
      </c>
      <c r="I152" s="18">
        <v>100</v>
      </c>
      <c r="J152" s="17">
        <v>100</v>
      </c>
      <c r="K152" s="17">
        <v>100</v>
      </c>
      <c r="L152" s="17">
        <v>100</v>
      </c>
      <c r="M152" s="17">
        <v>100</v>
      </c>
      <c r="N152" s="17">
        <v>100</v>
      </c>
      <c r="O152" s="17">
        <v>100</v>
      </c>
      <c r="P152" s="17">
        <v>100</v>
      </c>
      <c r="Q152" s="17">
        <v>100</v>
      </c>
      <c r="R152" s="17">
        <v>100</v>
      </c>
      <c r="S152" s="17">
        <v>100</v>
      </c>
      <c r="T152" s="17"/>
      <c r="U152" s="69">
        <v>100</v>
      </c>
      <c r="V152" s="17">
        <v>100</v>
      </c>
      <c r="W152" s="17">
        <v>100</v>
      </c>
      <c r="X152" s="17">
        <v>100</v>
      </c>
      <c r="Y152" s="17">
        <v>100</v>
      </c>
      <c r="Z152" s="17">
        <v>100</v>
      </c>
      <c r="AA152" s="17"/>
      <c r="AB152" s="17"/>
      <c r="AC152" s="17"/>
      <c r="AD152" s="17"/>
      <c r="AE152" s="17"/>
      <c r="AF152" s="19"/>
      <c r="AG152" s="100" t="s">
        <v>62</v>
      </c>
      <c r="AH152" s="16" t="str">
        <f>[1]Calculations!BA152</f>
        <v>S</v>
      </c>
    </row>
    <row r="153" spans="1:34" ht="15.6">
      <c r="A153" s="11">
        <v>13584</v>
      </c>
      <c r="B153" s="12" t="s">
        <v>185</v>
      </c>
      <c r="C153" s="13">
        <v>21</v>
      </c>
      <c r="D153" s="14">
        <f t="shared" si="4"/>
        <v>1.1428571428571428</v>
      </c>
      <c r="E153" s="15">
        <v>8</v>
      </c>
      <c r="F153" s="16">
        <v>7</v>
      </c>
      <c r="G153" s="16">
        <f t="shared" si="5"/>
        <v>100</v>
      </c>
      <c r="H153" s="17">
        <v>100</v>
      </c>
      <c r="I153" s="18">
        <v>50</v>
      </c>
      <c r="J153" s="17">
        <v>100</v>
      </c>
      <c r="K153" s="18">
        <v>25</v>
      </c>
      <c r="L153" s="17">
        <v>100</v>
      </c>
      <c r="M153" s="17"/>
      <c r="N153" s="17">
        <v>100</v>
      </c>
      <c r="O153" s="17">
        <v>100</v>
      </c>
      <c r="P153" s="17">
        <v>100</v>
      </c>
      <c r="Q153" s="17">
        <v>100</v>
      </c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9"/>
      <c r="AG153" s="36"/>
      <c r="AH153" s="16" t="str">
        <f>[1]Calculations!BA153</f>
        <v/>
      </c>
    </row>
    <row r="154" spans="1:34" ht="15.6">
      <c r="A154" s="11">
        <v>13956</v>
      </c>
      <c r="B154" s="12" t="s">
        <v>186</v>
      </c>
      <c r="C154" s="13">
        <v>1</v>
      </c>
      <c r="D154" s="14">
        <f t="shared" si="4"/>
        <v>0.16666666666666666</v>
      </c>
      <c r="E154" s="15">
        <v>1</v>
      </c>
      <c r="F154" s="16">
        <v>6</v>
      </c>
      <c r="G154" s="16">
        <f t="shared" si="5"/>
        <v>25</v>
      </c>
      <c r="H154" s="17">
        <v>100</v>
      </c>
      <c r="I154" s="18">
        <v>50</v>
      </c>
      <c r="J154" s="17">
        <v>50</v>
      </c>
      <c r="K154" s="18">
        <v>25</v>
      </c>
      <c r="L154" s="17">
        <v>100</v>
      </c>
      <c r="M154" s="17"/>
      <c r="N154" s="17">
        <v>100</v>
      </c>
      <c r="O154" s="17">
        <v>100</v>
      </c>
      <c r="P154" s="17">
        <v>100</v>
      </c>
      <c r="Q154" s="17">
        <v>100</v>
      </c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9"/>
      <c r="AG154" s="36"/>
      <c r="AH154" s="16" t="str">
        <f>[1]Calculations!BA154</f>
        <v/>
      </c>
    </row>
    <row r="155" spans="1:34" ht="15.6">
      <c r="A155" s="11">
        <v>14070</v>
      </c>
      <c r="B155" s="12" t="s">
        <v>187</v>
      </c>
      <c r="C155" s="13">
        <v>11</v>
      </c>
      <c r="D155" s="14">
        <f t="shared" si="4"/>
        <v>0</v>
      </c>
      <c r="E155" s="15">
        <v>0</v>
      </c>
      <c r="F155" s="16">
        <v>5</v>
      </c>
      <c r="G155" s="16" t="str">
        <f t="shared" si="5"/>
        <v/>
      </c>
      <c r="H155" s="17">
        <v>100</v>
      </c>
      <c r="I155" s="18"/>
      <c r="J155" s="17">
        <v>50</v>
      </c>
      <c r="K155" s="17">
        <v>100</v>
      </c>
      <c r="L155" s="17">
        <v>25</v>
      </c>
      <c r="M155" s="17"/>
      <c r="N155" s="17"/>
      <c r="O155" s="17">
        <v>100</v>
      </c>
      <c r="P155" s="17">
        <v>100</v>
      </c>
      <c r="Q155" s="17">
        <v>100</v>
      </c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9"/>
      <c r="AG155" s="36"/>
      <c r="AH155" s="16" t="str">
        <f>[1]Calculations!BA155</f>
        <v/>
      </c>
    </row>
    <row r="156" spans="1:34" ht="15.6">
      <c r="A156" s="11">
        <v>14077</v>
      </c>
      <c r="B156" s="12" t="s">
        <v>188</v>
      </c>
      <c r="C156" s="13">
        <v>6</v>
      </c>
      <c r="D156" s="14">
        <f t="shared" si="4"/>
        <v>0</v>
      </c>
      <c r="E156" s="15">
        <v>0</v>
      </c>
      <c r="F156" s="16">
        <v>12</v>
      </c>
      <c r="G156" s="16" t="str">
        <f t="shared" si="5"/>
        <v/>
      </c>
      <c r="H156" s="17">
        <v>100</v>
      </c>
      <c r="I156" s="18">
        <v>100</v>
      </c>
      <c r="J156" s="17">
        <v>100</v>
      </c>
      <c r="K156" s="17">
        <v>100</v>
      </c>
      <c r="L156" s="17">
        <v>100</v>
      </c>
      <c r="M156" s="17">
        <v>100</v>
      </c>
      <c r="N156" s="17">
        <v>100</v>
      </c>
      <c r="O156" s="17">
        <v>100</v>
      </c>
      <c r="P156" s="17">
        <v>100</v>
      </c>
      <c r="Q156" s="17">
        <v>100</v>
      </c>
      <c r="R156" s="69">
        <v>100</v>
      </c>
      <c r="S156" s="17"/>
      <c r="T156" s="17"/>
      <c r="U156" s="17"/>
      <c r="V156" s="17"/>
      <c r="W156" s="17">
        <v>100</v>
      </c>
      <c r="X156" s="17"/>
      <c r="Y156" s="17"/>
      <c r="Z156" s="17">
        <v>100</v>
      </c>
      <c r="AA156" s="17"/>
      <c r="AB156" s="17"/>
      <c r="AC156" s="17"/>
      <c r="AD156" s="17"/>
      <c r="AE156" s="17"/>
      <c r="AF156" s="19"/>
      <c r="AG156" s="100" t="s">
        <v>62</v>
      </c>
      <c r="AH156" s="16" t="str">
        <f>[1]Calculations!BA156</f>
        <v/>
      </c>
    </row>
    <row r="157" spans="1:34" ht="15.6">
      <c r="A157" s="11">
        <v>14320</v>
      </c>
      <c r="B157" s="12" t="s">
        <v>189</v>
      </c>
      <c r="C157" s="13">
        <v>38</v>
      </c>
      <c r="D157" s="14">
        <f t="shared" si="4"/>
        <v>0.6</v>
      </c>
      <c r="E157" s="15">
        <v>3</v>
      </c>
      <c r="F157" s="16">
        <v>5</v>
      </c>
      <c r="G157" s="16">
        <f t="shared" si="5"/>
        <v>100</v>
      </c>
      <c r="H157" s="17">
        <v>50</v>
      </c>
      <c r="I157" s="18">
        <v>50</v>
      </c>
      <c r="J157" s="17">
        <v>50</v>
      </c>
      <c r="K157" s="17">
        <v>100</v>
      </c>
      <c r="L157" s="17">
        <v>100</v>
      </c>
      <c r="M157" s="17"/>
      <c r="N157" s="17">
        <v>100</v>
      </c>
      <c r="O157" s="17">
        <v>100</v>
      </c>
      <c r="P157" s="17"/>
      <c r="Q157" s="17">
        <v>100</v>
      </c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9"/>
      <c r="AG157" s="36"/>
      <c r="AH157" s="16" t="str">
        <f>[1]Calculations!BA157</f>
        <v/>
      </c>
    </row>
    <row r="158" spans="1:34" ht="15.6">
      <c r="A158" s="11">
        <v>14423</v>
      </c>
      <c r="B158" s="12" t="s">
        <v>190</v>
      </c>
      <c r="C158" s="13">
        <v>36</v>
      </c>
      <c r="D158" s="14">
        <f t="shared" si="4"/>
        <v>0</v>
      </c>
      <c r="E158" s="15">
        <v>0</v>
      </c>
      <c r="F158" s="16">
        <v>5</v>
      </c>
      <c r="G158" s="16" t="str">
        <f t="shared" si="5"/>
        <v/>
      </c>
      <c r="H158" s="17">
        <v>100</v>
      </c>
      <c r="I158" s="18">
        <v>100</v>
      </c>
      <c r="J158" s="17">
        <v>100</v>
      </c>
      <c r="K158" s="17">
        <v>100</v>
      </c>
      <c r="L158" s="17">
        <v>100</v>
      </c>
      <c r="M158" s="17"/>
      <c r="N158" s="17">
        <v>100</v>
      </c>
      <c r="O158" s="17">
        <v>100</v>
      </c>
      <c r="P158" s="17">
        <v>100</v>
      </c>
      <c r="Q158" s="17">
        <v>100</v>
      </c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9"/>
      <c r="AG158" s="36"/>
      <c r="AH158" s="16" t="str">
        <f>[1]Calculations!BA158</f>
        <v/>
      </c>
    </row>
    <row r="159" spans="1:34" ht="15.6">
      <c r="A159" s="11">
        <v>14470</v>
      </c>
      <c r="B159" s="12" t="s">
        <v>191</v>
      </c>
      <c r="C159" s="13">
        <v>1</v>
      </c>
      <c r="D159" s="14">
        <f t="shared" si="4"/>
        <v>0</v>
      </c>
      <c r="E159" s="15">
        <v>0</v>
      </c>
      <c r="F159" s="16">
        <v>5</v>
      </c>
      <c r="G159" s="16" t="str">
        <f t="shared" si="5"/>
        <v/>
      </c>
      <c r="H159" s="17"/>
      <c r="I159" s="18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9"/>
      <c r="AG159" s="36"/>
      <c r="AH159" s="16" t="str">
        <f>[1]Calculations!BA159</f>
        <v/>
      </c>
    </row>
    <row r="160" spans="1:34" ht="15.6">
      <c r="A160" s="11">
        <v>14508</v>
      </c>
      <c r="B160" s="12" t="s">
        <v>192</v>
      </c>
      <c r="C160" s="13">
        <v>12</v>
      </c>
      <c r="D160" s="14">
        <f t="shared" si="4"/>
        <v>0</v>
      </c>
      <c r="E160" s="15">
        <v>0</v>
      </c>
      <c r="F160" s="16">
        <v>5</v>
      </c>
      <c r="G160" s="16" t="str">
        <f t="shared" si="5"/>
        <v/>
      </c>
      <c r="H160" s="17">
        <v>100</v>
      </c>
      <c r="I160" s="18"/>
      <c r="J160" s="17">
        <v>50</v>
      </c>
      <c r="K160" s="17">
        <v>100</v>
      </c>
      <c r="L160" s="17">
        <v>100</v>
      </c>
      <c r="M160" s="17"/>
      <c r="N160" s="17">
        <v>100</v>
      </c>
      <c r="O160" s="17">
        <v>100</v>
      </c>
      <c r="P160" s="17">
        <v>100</v>
      </c>
      <c r="Q160" s="17">
        <v>100</v>
      </c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9"/>
      <c r="AG160" s="36"/>
      <c r="AH160" s="16" t="str">
        <f>[1]Calculations!BA160</f>
        <v/>
      </c>
    </row>
    <row r="161" spans="1:34" ht="15.6">
      <c r="A161" s="11">
        <v>14685</v>
      </c>
      <c r="B161" s="12" t="s">
        <v>193</v>
      </c>
      <c r="C161" s="13">
        <v>16</v>
      </c>
      <c r="D161" s="14">
        <f t="shared" si="4"/>
        <v>0.33333333333333331</v>
      </c>
      <c r="E161" s="15">
        <v>2</v>
      </c>
      <c r="F161" s="16">
        <v>6</v>
      </c>
      <c r="G161" s="16">
        <f t="shared" si="5"/>
        <v>50</v>
      </c>
      <c r="H161" s="17">
        <v>100</v>
      </c>
      <c r="I161" s="18">
        <v>100</v>
      </c>
      <c r="J161" s="17">
        <v>50</v>
      </c>
      <c r="K161" s="17">
        <v>100</v>
      </c>
      <c r="L161" s="17">
        <v>100</v>
      </c>
      <c r="M161" s="17"/>
      <c r="N161" s="17">
        <v>50</v>
      </c>
      <c r="O161" s="17">
        <v>100</v>
      </c>
      <c r="P161" s="17">
        <v>100</v>
      </c>
      <c r="Q161" s="17">
        <v>100</v>
      </c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9"/>
      <c r="AG161" s="36"/>
      <c r="AH161" s="16" t="str">
        <f>[1]Calculations!BA161</f>
        <v/>
      </c>
    </row>
    <row r="162" spans="1:34" ht="15.6">
      <c r="A162" s="11">
        <v>14914</v>
      </c>
      <c r="B162" s="12" t="s">
        <v>194</v>
      </c>
      <c r="C162" s="13">
        <v>34</v>
      </c>
      <c r="D162" s="14">
        <f t="shared" si="4"/>
        <v>0.125</v>
      </c>
      <c r="E162" s="15">
        <v>1</v>
      </c>
      <c r="F162" s="16">
        <v>8</v>
      </c>
      <c r="G162" s="16" t="str">
        <f t="shared" si="5"/>
        <v/>
      </c>
      <c r="H162" s="17">
        <v>50</v>
      </c>
      <c r="I162" s="18"/>
      <c r="J162" s="17">
        <v>50</v>
      </c>
      <c r="K162" s="17"/>
      <c r="L162" s="17">
        <v>100</v>
      </c>
      <c r="M162" s="17"/>
      <c r="N162" s="17">
        <v>100</v>
      </c>
      <c r="O162" s="17">
        <v>100</v>
      </c>
      <c r="P162" s="17"/>
      <c r="Q162" s="17">
        <v>100</v>
      </c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9"/>
      <c r="AG162" s="36"/>
      <c r="AH162" s="16" t="str">
        <f>[1]Calculations!BA162</f>
        <v/>
      </c>
    </row>
    <row r="163" spans="1:34" ht="15.6">
      <c r="A163" s="11">
        <v>15068</v>
      </c>
      <c r="B163" s="12" t="s">
        <v>195</v>
      </c>
      <c r="C163" s="13">
        <v>41</v>
      </c>
      <c r="D163" s="14">
        <f t="shared" si="4"/>
        <v>0</v>
      </c>
      <c r="E163" s="15">
        <v>0</v>
      </c>
      <c r="F163" s="16">
        <v>5</v>
      </c>
      <c r="G163" s="16" t="str">
        <f t="shared" si="5"/>
        <v/>
      </c>
      <c r="H163" s="17"/>
      <c r="I163" s="18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9"/>
      <c r="AG163" s="36"/>
      <c r="AH163" s="16" t="str">
        <f>[1]Calculations!BA163</f>
        <v/>
      </c>
    </row>
    <row r="164" spans="1:34" ht="15.6">
      <c r="A164" s="11">
        <v>15101</v>
      </c>
      <c r="B164" s="12" t="s">
        <v>196</v>
      </c>
      <c r="C164" s="13">
        <v>34</v>
      </c>
      <c r="D164" s="14">
        <f t="shared" si="4"/>
        <v>0.2</v>
      </c>
      <c r="E164" s="15">
        <v>1</v>
      </c>
      <c r="F164" s="16">
        <v>5</v>
      </c>
      <c r="G164" s="16">
        <f t="shared" si="5"/>
        <v>25</v>
      </c>
      <c r="H164" s="17">
        <v>100</v>
      </c>
      <c r="I164" s="18">
        <v>50</v>
      </c>
      <c r="J164" s="17">
        <v>100</v>
      </c>
      <c r="K164" s="17">
        <v>100</v>
      </c>
      <c r="L164" s="17">
        <v>100</v>
      </c>
      <c r="M164" s="17">
        <v>100</v>
      </c>
      <c r="N164" s="17">
        <v>100</v>
      </c>
      <c r="O164" s="17">
        <v>100</v>
      </c>
      <c r="P164" s="17"/>
      <c r="Q164" s="17">
        <v>100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9"/>
      <c r="AG164" s="36"/>
      <c r="AH164" s="16" t="str">
        <f>[1]Calculations!BA164</f>
        <v/>
      </c>
    </row>
    <row r="165" spans="1:34" ht="15.6">
      <c r="A165" s="11">
        <v>15407</v>
      </c>
      <c r="B165" s="12" t="s">
        <v>197</v>
      </c>
      <c r="C165" s="11">
        <v>10</v>
      </c>
      <c r="D165" s="14">
        <f t="shared" si="4"/>
        <v>0</v>
      </c>
      <c r="E165" s="15">
        <v>0</v>
      </c>
      <c r="F165" s="16">
        <v>5</v>
      </c>
      <c r="G165" s="16" t="str">
        <f t="shared" si="5"/>
        <v/>
      </c>
      <c r="H165" s="17">
        <v>100</v>
      </c>
      <c r="I165" s="18"/>
      <c r="J165" s="17">
        <v>50</v>
      </c>
      <c r="K165" s="17"/>
      <c r="L165" s="17">
        <v>100</v>
      </c>
      <c r="M165" s="17"/>
      <c r="N165" s="17"/>
      <c r="O165" s="17"/>
      <c r="P165" s="17">
        <v>100</v>
      </c>
      <c r="Q165" s="17">
        <v>100</v>
      </c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9"/>
      <c r="AG165" s="36"/>
      <c r="AH165" s="16" t="str">
        <f>[1]Calculations!BA165</f>
        <v/>
      </c>
    </row>
    <row r="166" spans="1:34" ht="15.6">
      <c r="A166" s="11">
        <v>15647</v>
      </c>
      <c r="B166" s="12" t="s">
        <v>198</v>
      </c>
      <c r="C166" s="13">
        <v>37</v>
      </c>
      <c r="D166" s="14">
        <f t="shared" si="4"/>
        <v>0</v>
      </c>
      <c r="E166" s="15">
        <v>0</v>
      </c>
      <c r="F166" s="16">
        <v>5</v>
      </c>
      <c r="G166" s="16" t="str">
        <f t="shared" si="5"/>
        <v/>
      </c>
      <c r="H166" s="17">
        <v>50</v>
      </c>
      <c r="I166" s="18">
        <v>100</v>
      </c>
      <c r="J166" s="17">
        <v>100</v>
      </c>
      <c r="K166" s="17">
        <v>100</v>
      </c>
      <c r="L166" s="17">
        <v>100</v>
      </c>
      <c r="M166" s="17">
        <v>100</v>
      </c>
      <c r="N166" s="17">
        <v>50</v>
      </c>
      <c r="O166" s="17"/>
      <c r="P166" s="17">
        <v>100</v>
      </c>
      <c r="Q166" s="17">
        <v>100</v>
      </c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9"/>
      <c r="AG166" s="36"/>
      <c r="AH166" s="16" t="str">
        <f>[1]Calculations!BA166</f>
        <v/>
      </c>
    </row>
    <row r="167" spans="1:34" ht="15.6">
      <c r="A167" s="11">
        <v>15869</v>
      </c>
      <c r="B167" s="12" t="s">
        <v>199</v>
      </c>
      <c r="C167" s="13">
        <v>8</v>
      </c>
      <c r="D167" s="14">
        <f t="shared" si="4"/>
        <v>0</v>
      </c>
      <c r="E167" s="15">
        <v>0</v>
      </c>
      <c r="F167" s="16">
        <v>5</v>
      </c>
      <c r="G167" s="16" t="str">
        <f t="shared" si="5"/>
        <v/>
      </c>
      <c r="H167" s="17">
        <v>50</v>
      </c>
      <c r="I167" s="18"/>
      <c r="J167" s="17"/>
      <c r="K167" s="17">
        <v>25</v>
      </c>
      <c r="L167" s="17">
        <v>100</v>
      </c>
      <c r="M167" s="17"/>
      <c r="N167" s="17">
        <v>100</v>
      </c>
      <c r="O167" s="17"/>
      <c r="P167" s="17">
        <v>100</v>
      </c>
      <c r="Q167" s="17">
        <v>100</v>
      </c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9"/>
      <c r="AG167" s="36"/>
      <c r="AH167" s="16" t="str">
        <f>[1]Calculations!BA167</f>
        <v/>
      </c>
    </row>
    <row r="168" spans="1:34" ht="15.6">
      <c r="A168" s="11">
        <v>15944</v>
      </c>
      <c r="B168" s="12" t="s">
        <v>200</v>
      </c>
      <c r="C168" s="13">
        <v>36</v>
      </c>
      <c r="D168" s="14">
        <f t="shared" si="4"/>
        <v>0</v>
      </c>
      <c r="E168" s="15">
        <v>0</v>
      </c>
      <c r="F168" s="16">
        <v>5</v>
      </c>
      <c r="G168" s="16" t="str">
        <f t="shared" si="5"/>
        <v/>
      </c>
      <c r="H168" s="17">
        <v>100</v>
      </c>
      <c r="I168" s="18">
        <v>100</v>
      </c>
      <c r="J168" s="17">
        <v>100</v>
      </c>
      <c r="K168" s="17">
        <v>100</v>
      </c>
      <c r="L168" s="17">
        <v>100</v>
      </c>
      <c r="M168" s="17"/>
      <c r="N168" s="17">
        <v>100</v>
      </c>
      <c r="O168" s="17">
        <v>100</v>
      </c>
      <c r="P168" s="17">
        <v>100</v>
      </c>
      <c r="Q168" s="17">
        <v>100</v>
      </c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9"/>
      <c r="AG168" s="36"/>
      <c r="AH168" s="16" t="str">
        <f>[1]Calculations!BA168</f>
        <v/>
      </c>
    </row>
    <row r="169" spans="1:34" ht="15.6">
      <c r="A169" s="11">
        <v>16680</v>
      </c>
      <c r="B169" s="12" t="s">
        <v>201</v>
      </c>
      <c r="C169" s="13">
        <v>5</v>
      </c>
      <c r="D169" s="14">
        <f t="shared" si="4"/>
        <v>2</v>
      </c>
      <c r="E169" s="15">
        <v>10</v>
      </c>
      <c r="F169" s="16">
        <v>5</v>
      </c>
      <c r="G169" s="16">
        <f t="shared" si="5"/>
        <v>100</v>
      </c>
      <c r="H169" s="17">
        <v>100</v>
      </c>
      <c r="I169" s="18">
        <v>100</v>
      </c>
      <c r="J169" s="17">
        <v>50</v>
      </c>
      <c r="K169" s="17">
        <v>100</v>
      </c>
      <c r="L169" s="17">
        <v>100</v>
      </c>
      <c r="M169" s="23"/>
      <c r="N169" s="17"/>
      <c r="O169" s="17">
        <v>100</v>
      </c>
      <c r="P169" s="17">
        <v>100</v>
      </c>
      <c r="Q169" s="17">
        <v>100</v>
      </c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9"/>
      <c r="AG169" s="36"/>
      <c r="AH169" s="16" t="str">
        <f>[1]Calculations!BA169</f>
        <v/>
      </c>
    </row>
    <row r="170" spans="1:34" ht="16.2" thickBot="1">
      <c r="A170" s="24">
        <v>16878</v>
      </c>
      <c r="B170" s="25" t="s">
        <v>202</v>
      </c>
      <c r="C170" s="26">
        <v>9</v>
      </c>
      <c r="D170" s="14">
        <f t="shared" si="4"/>
        <v>0.6</v>
      </c>
      <c r="E170" s="37">
        <v>3</v>
      </c>
      <c r="F170" s="28">
        <v>5</v>
      </c>
      <c r="G170" s="28">
        <f t="shared" si="5"/>
        <v>100</v>
      </c>
      <c r="H170" s="29">
        <v>100</v>
      </c>
      <c r="I170" s="30">
        <v>100</v>
      </c>
      <c r="J170" s="29">
        <v>50</v>
      </c>
      <c r="K170" s="29"/>
      <c r="L170" s="29">
        <v>100</v>
      </c>
      <c r="M170" s="29"/>
      <c r="N170" s="29"/>
      <c r="O170" s="29"/>
      <c r="P170" s="29"/>
      <c r="Q170" s="29">
        <v>100</v>
      </c>
      <c r="R170" s="29"/>
      <c r="S170" s="29"/>
      <c r="T170" s="29"/>
      <c r="U170" s="29"/>
      <c r="V170" s="29">
        <v>100</v>
      </c>
      <c r="W170" s="29">
        <v>100</v>
      </c>
      <c r="X170" s="29">
        <v>100</v>
      </c>
      <c r="Y170" s="29">
        <v>100</v>
      </c>
      <c r="Z170" s="29"/>
      <c r="AA170" s="29"/>
      <c r="AB170" s="29"/>
      <c r="AC170" s="29"/>
      <c r="AD170" s="29"/>
      <c r="AE170" s="29"/>
      <c r="AF170" s="31"/>
      <c r="AG170" s="38"/>
      <c r="AH170" s="28" t="str">
        <f>[1]Calculations!BA170</f>
        <v/>
      </c>
    </row>
  </sheetData>
  <conditionalFormatting sqref="G2:AE170">
    <cfRule type="cellIs" dxfId="754" priority="16" operator="equal">
      <formula>25</formula>
    </cfRule>
    <cfRule type="cellIs" dxfId="753" priority="17" operator="equal">
      <formula>50</formula>
    </cfRule>
    <cfRule type="cellIs" dxfId="752" priority="18" operator="equal">
      <formula>100</formula>
    </cfRule>
  </conditionalFormatting>
  <conditionalFormatting sqref="AH2:AH170">
    <cfRule type="cellIs" dxfId="751" priority="13" operator="equal">
      <formula>"B"</formula>
    </cfRule>
    <cfRule type="cellIs" dxfId="750" priority="14" operator="equal">
      <formula>"S"</formula>
    </cfRule>
    <cfRule type="cellIs" dxfId="749" priority="15" operator="equal">
      <formula>"G"</formula>
    </cfRule>
  </conditionalFormatting>
  <conditionalFormatting sqref="D2:D170">
    <cfRule type="cellIs" dxfId="740" priority="1" operator="equal">
      <formula>0</formula>
    </cfRule>
    <cfRule type="cellIs" dxfId="739" priority="2" operator="between">
      <formula>0.149</formula>
      <formula>0.249</formula>
    </cfRule>
    <cfRule type="cellIs" dxfId="738" priority="3" operator="between">
      <formula>0.499</formula>
      <formula>0.249</formula>
    </cfRule>
    <cfRule type="cellIs" dxfId="737" priority="4" operator="greaterThan">
      <formula>0.499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72B3-41C7-4FA4-AC64-F793A4554A8D}">
  <dimension ref="A1:AH170"/>
  <sheetViews>
    <sheetView workbookViewId="0">
      <selection activeCell="O1" sqref="O1:O1048576"/>
    </sheetView>
  </sheetViews>
  <sheetFormatPr defaultRowHeight="14.4"/>
  <cols>
    <col min="1" max="1" width="6" bestFit="1" customWidth="1"/>
    <col min="2" max="2" width="29" bestFit="1" customWidth="1"/>
    <col min="3" max="3" width="4.44140625" bestFit="1" customWidth="1"/>
    <col min="4" max="4" width="7.33203125" bestFit="1" customWidth="1"/>
    <col min="5" max="6" width="4.44140625" bestFit="1" customWidth="1"/>
    <col min="7" max="7" width="5" bestFit="1" customWidth="1"/>
    <col min="8" max="31" width="4.44140625" bestFit="1" customWidth="1"/>
    <col min="33" max="34" width="4.44140625" bestFit="1" customWidth="1"/>
  </cols>
  <sheetData>
    <row r="1" spans="1:34" ht="177.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8"/>
      <c r="AG1" s="9" t="s">
        <v>31</v>
      </c>
      <c r="AH1" s="10" t="s">
        <v>32</v>
      </c>
    </row>
    <row r="2" spans="1:34" ht="15.6">
      <c r="A2" s="11">
        <v>652</v>
      </c>
      <c r="B2" s="12" t="s">
        <v>33</v>
      </c>
      <c r="C2" s="13">
        <v>32</v>
      </c>
      <c r="D2" s="14">
        <f t="shared" ref="D2:D65" si="0">E2/F2</f>
        <v>0.375</v>
      </c>
      <c r="E2" s="15">
        <v>3</v>
      </c>
      <c r="F2" s="16">
        <v>8</v>
      </c>
      <c r="G2" s="16">
        <f>IF(D2&gt;0.499,100,IF(AND(D2&gt;0.249,D2&lt;0.5),50,IF(AND(D2&gt;0.149,D2&lt;0.25),25,"")))</f>
        <v>50</v>
      </c>
      <c r="H2" s="17" t="str">
        <f>IF('ICC Raw Data'!H2="","",IF('ICC Raw Data'!H2=100,"O","L"))</f>
        <v>O</v>
      </c>
      <c r="I2" s="18" t="str">
        <f>IF('ICC Raw Data'!I2="","",IF('ICC Raw Data'!I2=100,"O","L"))</f>
        <v>O</v>
      </c>
      <c r="J2" s="17" t="str">
        <f>IF('ICC Raw Data'!J2="","",IF('ICC Raw Data'!J2=100,"O","L"))</f>
        <v>O</v>
      </c>
      <c r="K2" s="17" t="str">
        <f>IF('ICC Raw Data'!K2="","",IF('ICC Raw Data'!K2=100,"O","L"))</f>
        <v>O</v>
      </c>
      <c r="L2" s="17" t="str">
        <f>IF('ICC Raw Data'!L2="","",IF('ICC Raw Data'!L2=100,"O","L"))</f>
        <v>O</v>
      </c>
      <c r="M2" s="17" t="str">
        <f>IF('ICC Raw Data'!M2="","",IF('ICC Raw Data'!M2=100,"O","L"))</f>
        <v>O</v>
      </c>
      <c r="N2" s="17" t="str">
        <f>IF('ICC Raw Data'!N2="","",IF('ICC Raw Data'!N2=100,"O","L"))</f>
        <v>O</v>
      </c>
      <c r="O2" s="17" t="str">
        <f>IF('ICC Raw Data'!O2="","",IF('ICC Raw Data'!O2=100,"O","L"))</f>
        <v>O</v>
      </c>
      <c r="P2" s="17" t="str">
        <f>IF('ICC Raw Data'!P2="","",IF('ICC Raw Data'!P2=100,"O","L"))</f>
        <v>O</v>
      </c>
      <c r="Q2" s="17" t="str">
        <f>IF('ICC Raw Data'!Q2="","",IF('ICC Raw Data'!Q2=100,"O","L"))</f>
        <v>O</v>
      </c>
      <c r="R2" s="17" t="str">
        <f>IF('ICC Raw Data'!R2="","",IF('ICC Raw Data'!R2=100,"O","L"))</f>
        <v/>
      </c>
      <c r="S2" s="17" t="str">
        <f>IF('ICC Raw Data'!S2="","",IF('ICC Raw Data'!S2=100,"O","L"))</f>
        <v/>
      </c>
      <c r="T2" s="17" t="str">
        <f>IF('ICC Raw Data'!T2="","",IF('ICC Raw Data'!T2=100,"O","L"))</f>
        <v/>
      </c>
      <c r="U2" s="17" t="str">
        <f>IF('ICC Raw Data'!U2="","",IF('ICC Raw Data'!U2=100,"O","L"))</f>
        <v/>
      </c>
      <c r="V2" s="17" t="str">
        <f>IF('ICC Raw Data'!V2="","",IF('ICC Raw Data'!V2=100,"O","L"))</f>
        <v/>
      </c>
      <c r="W2" s="17" t="str">
        <f>IF('ICC Raw Data'!W2="","",IF('ICC Raw Data'!W2=100,"O","L"))</f>
        <v/>
      </c>
      <c r="X2" s="17" t="str">
        <f>IF('ICC Raw Data'!X2="","",IF('ICC Raw Data'!X2=100,"O","L"))</f>
        <v/>
      </c>
      <c r="Y2" s="17" t="str">
        <f>IF('ICC Raw Data'!Y2="","",IF('ICC Raw Data'!Y2=100,"O","L"))</f>
        <v/>
      </c>
      <c r="Z2" s="17" t="str">
        <f>IF('ICC Raw Data'!Z2="","",IF('ICC Raw Data'!Z2=100,"O","L"))</f>
        <v/>
      </c>
      <c r="AA2" s="17" t="str">
        <f>IF('ICC Raw Data'!AA2="","",IF('ICC Raw Data'!AA2=100,"O","L"))</f>
        <v/>
      </c>
      <c r="AB2" s="17" t="str">
        <f>IF('ICC Raw Data'!AB2="","",IF('ICC Raw Data'!AB2=100,"O","L"))</f>
        <v/>
      </c>
      <c r="AC2" s="17" t="str">
        <f>IF('ICC Raw Data'!AC2="","",IF('ICC Raw Data'!AC2=100,"O","L"))</f>
        <v/>
      </c>
      <c r="AD2" s="17" t="str">
        <f>IF('ICC Raw Data'!AD2="","",IF('ICC Raw Data'!AD2=100,"O","L"))</f>
        <v/>
      </c>
      <c r="AE2" s="17" t="str">
        <f>IF('ICC Raw Data'!AE2="","",IF('ICC Raw Data'!AE2=100,"O","L"))</f>
        <v/>
      </c>
      <c r="AF2" s="19"/>
      <c r="AG2" s="19"/>
      <c r="AH2" s="20" t="str">
        <f>[1]Calculations!BA2</f>
        <v/>
      </c>
    </row>
    <row r="3" spans="1:34" ht="15.6">
      <c r="A3" s="11">
        <v>701</v>
      </c>
      <c r="B3" s="12" t="s">
        <v>34</v>
      </c>
      <c r="C3" s="13">
        <v>26</v>
      </c>
      <c r="D3" s="14">
        <f t="shared" si="0"/>
        <v>0.21428571428571427</v>
      </c>
      <c r="E3" s="15">
        <v>3</v>
      </c>
      <c r="F3" s="16">
        <v>14</v>
      </c>
      <c r="G3" s="16">
        <f t="shared" ref="G3:G66" si="1">IF(D3&gt;0.499,100,IF(AND(D3&gt;0.249,D3&lt;0.5),50,IF(AND(D3&gt;0.149,D3&lt;0.25),25,"")))</f>
        <v>25</v>
      </c>
      <c r="H3" s="17" t="str">
        <f>IF('ICC Raw Data'!H3="","",IF('ICC Raw Data'!H3=100,"O","L"))</f>
        <v>O</v>
      </c>
      <c r="I3" s="18" t="str">
        <f>IF('ICC Raw Data'!I3="","",IF('ICC Raw Data'!I3=100,"O","L"))</f>
        <v>O</v>
      </c>
      <c r="J3" s="17" t="str">
        <f>IF('ICC Raw Data'!J3="","",IF('ICC Raw Data'!J3=100,"O","L"))</f>
        <v>L</v>
      </c>
      <c r="K3" s="17" t="str">
        <f>IF('ICC Raw Data'!K3="","",IF('ICC Raw Data'!K3=100,"O","L"))</f>
        <v>L</v>
      </c>
      <c r="L3" s="17" t="str">
        <f>IF('ICC Raw Data'!L3="","",IF('ICC Raw Data'!L3=100,"O","L"))</f>
        <v>O</v>
      </c>
      <c r="M3" s="17" t="str">
        <f>IF('ICC Raw Data'!M3="","",IF('ICC Raw Data'!M3=100,"O","L"))</f>
        <v>O</v>
      </c>
      <c r="N3" s="17" t="str">
        <f>IF('ICC Raw Data'!N3="","",IF('ICC Raw Data'!N3=100,"O","L"))</f>
        <v>O</v>
      </c>
      <c r="O3" s="17" t="str">
        <f>IF('ICC Raw Data'!O3="","",IF('ICC Raw Data'!O3=100,"O","L"))</f>
        <v/>
      </c>
      <c r="P3" s="17" t="str">
        <f>IF('ICC Raw Data'!P3="","",IF('ICC Raw Data'!P3=100,"O","L"))</f>
        <v/>
      </c>
      <c r="Q3" s="17" t="str">
        <f>IF('ICC Raw Data'!Q3="","",IF('ICC Raw Data'!Q3=100,"O","L"))</f>
        <v>O</v>
      </c>
      <c r="R3" s="17" t="str">
        <f>IF('ICC Raw Data'!R3="","",IF('ICC Raw Data'!R3=100,"O","L"))</f>
        <v>O</v>
      </c>
      <c r="S3" s="17" t="str">
        <f>IF('ICC Raw Data'!S3="","",IF('ICC Raw Data'!S3=100,"O","L"))</f>
        <v>O</v>
      </c>
      <c r="T3" s="17" t="str">
        <f>IF('ICC Raw Data'!T3="","",IF('ICC Raw Data'!T3=100,"O","L"))</f>
        <v/>
      </c>
      <c r="U3" s="17" t="str">
        <f>IF('ICC Raw Data'!U3="","",IF('ICC Raw Data'!U3=100,"O","L"))</f>
        <v/>
      </c>
      <c r="V3" s="17" t="str">
        <f>IF('ICC Raw Data'!V3="","",IF('ICC Raw Data'!V3=100,"O","L"))</f>
        <v>O</v>
      </c>
      <c r="W3" s="17" t="str">
        <f>IF('ICC Raw Data'!W3="","",IF('ICC Raw Data'!W3=100,"O","L"))</f>
        <v>O</v>
      </c>
      <c r="X3" s="17" t="str">
        <f>IF('ICC Raw Data'!X3="","",IF('ICC Raw Data'!X3=100,"O","L"))</f>
        <v/>
      </c>
      <c r="Y3" s="17" t="str">
        <f>IF('ICC Raw Data'!Y3="","",IF('ICC Raw Data'!Y3=100,"O","L"))</f>
        <v>O</v>
      </c>
      <c r="Z3" s="17" t="str">
        <f>IF('ICC Raw Data'!Z3="","",IF('ICC Raw Data'!Z3=100,"O","L"))</f>
        <v/>
      </c>
      <c r="AA3" s="17" t="str">
        <f>IF('ICC Raw Data'!AA3="","",IF('ICC Raw Data'!AA3=100,"O","L"))</f>
        <v/>
      </c>
      <c r="AB3" s="17" t="str">
        <f>IF('ICC Raw Data'!AB3="","",IF('ICC Raw Data'!AB3=100,"O","L"))</f>
        <v/>
      </c>
      <c r="AC3" s="17" t="str">
        <f>IF('ICC Raw Data'!AC3="","",IF('ICC Raw Data'!AC3=100,"O","L"))</f>
        <v/>
      </c>
      <c r="AD3" s="17" t="str">
        <f>IF('ICC Raw Data'!AD3="","",IF('ICC Raw Data'!AD3=100,"O","L"))</f>
        <v>O</v>
      </c>
      <c r="AE3" s="17" t="str">
        <f>IF('ICC Raw Data'!AE3="","",IF('ICC Raw Data'!AE3=100,"O","L"))</f>
        <v/>
      </c>
      <c r="AF3" s="19"/>
      <c r="AG3" s="19"/>
      <c r="AH3" s="20" t="str">
        <f>[1]Calculations!BA3</f>
        <v/>
      </c>
    </row>
    <row r="4" spans="1:34" ht="15.6">
      <c r="A4" s="11">
        <v>833</v>
      </c>
      <c r="B4" s="12" t="s">
        <v>35</v>
      </c>
      <c r="C4" s="13">
        <v>9</v>
      </c>
      <c r="D4" s="14">
        <f t="shared" si="0"/>
        <v>7.1428571428571425E-2</v>
      </c>
      <c r="E4" s="15">
        <v>1</v>
      </c>
      <c r="F4" s="16">
        <v>14</v>
      </c>
      <c r="G4" s="16" t="str">
        <f t="shared" si="1"/>
        <v/>
      </c>
      <c r="H4" s="17" t="str">
        <f>IF('ICC Raw Data'!H4="","",IF('ICC Raw Data'!H4=100,"O","L"))</f>
        <v>O</v>
      </c>
      <c r="I4" s="18" t="str">
        <f>IF('ICC Raw Data'!I4="","",IF('ICC Raw Data'!I4=100,"O","L"))</f>
        <v>O</v>
      </c>
      <c r="J4" s="17" t="str">
        <f>IF('ICC Raw Data'!J4="","",IF('ICC Raw Data'!J4=100,"O","L"))</f>
        <v>O</v>
      </c>
      <c r="K4" s="17" t="str">
        <f>IF('ICC Raw Data'!K4="","",IF('ICC Raw Data'!K4=100,"O","L"))</f>
        <v>O</v>
      </c>
      <c r="L4" s="17" t="str">
        <f>IF('ICC Raw Data'!L4="","",IF('ICC Raw Data'!L4=100,"O","L"))</f>
        <v>O</v>
      </c>
      <c r="M4" s="17" t="str">
        <f>IF('ICC Raw Data'!M4="","",IF('ICC Raw Data'!M4=100,"O","L"))</f>
        <v>O</v>
      </c>
      <c r="N4" s="17" t="str">
        <f>IF('ICC Raw Data'!N4="","",IF('ICC Raw Data'!N4=100,"O","L"))</f>
        <v>O</v>
      </c>
      <c r="O4" s="17" t="str">
        <f>IF('ICC Raw Data'!O4="","",IF('ICC Raw Data'!O4=100,"O","L"))</f>
        <v>O</v>
      </c>
      <c r="P4" s="17" t="str">
        <f>IF('ICC Raw Data'!P4="","",IF('ICC Raw Data'!P4=100,"O","L"))</f>
        <v>O</v>
      </c>
      <c r="Q4" s="17" t="str">
        <f>IF('ICC Raw Data'!Q4="","",IF('ICC Raw Data'!Q4=100,"O","L"))</f>
        <v>O</v>
      </c>
      <c r="R4" s="17" t="str">
        <f>IF('ICC Raw Data'!R4="","",IF('ICC Raw Data'!R4=100,"O","L"))</f>
        <v/>
      </c>
      <c r="S4" s="17" t="str">
        <f>IF('ICC Raw Data'!S4="","",IF('ICC Raw Data'!S4=100,"O","L"))</f>
        <v/>
      </c>
      <c r="T4" s="17" t="str">
        <f>IF('ICC Raw Data'!T4="","",IF('ICC Raw Data'!T4=100,"O","L"))</f>
        <v/>
      </c>
      <c r="U4" s="17" t="str">
        <f>IF('ICC Raw Data'!U4="","",IF('ICC Raw Data'!U4=100,"O","L"))</f>
        <v/>
      </c>
      <c r="V4" s="17" t="str">
        <f>IF('ICC Raw Data'!V4="","",IF('ICC Raw Data'!V4=100,"O","L"))</f>
        <v/>
      </c>
      <c r="W4" s="17" t="str">
        <f>IF('ICC Raw Data'!W4="","",IF('ICC Raw Data'!W4=100,"O","L"))</f>
        <v/>
      </c>
      <c r="X4" s="17" t="str">
        <f>IF('ICC Raw Data'!X4="","",IF('ICC Raw Data'!X4=100,"O","L"))</f>
        <v/>
      </c>
      <c r="Y4" s="17" t="str">
        <f>IF('ICC Raw Data'!Y4="","",IF('ICC Raw Data'!Y4=100,"O","L"))</f>
        <v/>
      </c>
      <c r="Z4" s="17" t="str">
        <f>IF('ICC Raw Data'!Z4="","",IF('ICC Raw Data'!Z4=100,"O","L"))</f>
        <v/>
      </c>
      <c r="AA4" s="17" t="str">
        <f>IF('ICC Raw Data'!AA4="","",IF('ICC Raw Data'!AA4=100,"O","L"))</f>
        <v/>
      </c>
      <c r="AB4" s="17" t="str">
        <f>IF('ICC Raw Data'!AB4="","",IF('ICC Raw Data'!AB4=100,"O","L"))</f>
        <v/>
      </c>
      <c r="AC4" s="17" t="str">
        <f>IF('ICC Raw Data'!AC4="","",IF('ICC Raw Data'!AC4=100,"O","L"))</f>
        <v/>
      </c>
      <c r="AD4" s="17" t="str">
        <f>IF('ICC Raw Data'!AD4="","",IF('ICC Raw Data'!AD4=100,"O","L"))</f>
        <v/>
      </c>
      <c r="AE4" s="17" t="str">
        <f>IF('ICC Raw Data'!AE4="","",IF('ICC Raw Data'!AE4=100,"O","L"))</f>
        <v/>
      </c>
      <c r="AF4" s="19"/>
      <c r="AG4" s="19"/>
      <c r="AH4" s="20" t="str">
        <f>[1]Calculations!BA4</f>
        <v/>
      </c>
    </row>
    <row r="5" spans="1:34" ht="15.6">
      <c r="A5" s="11">
        <v>938</v>
      </c>
      <c r="B5" s="12" t="s">
        <v>36</v>
      </c>
      <c r="C5" s="13">
        <v>19</v>
      </c>
      <c r="D5" s="14">
        <f t="shared" si="0"/>
        <v>0</v>
      </c>
      <c r="E5" s="15">
        <v>0</v>
      </c>
      <c r="F5" s="16">
        <v>15</v>
      </c>
      <c r="G5" s="16" t="str">
        <f t="shared" si="1"/>
        <v/>
      </c>
      <c r="H5" s="17" t="str">
        <f>IF('ICC Raw Data'!H5="","",IF('ICC Raw Data'!H5=100,"O","L"))</f>
        <v>O</v>
      </c>
      <c r="I5" s="18" t="str">
        <f>IF('ICC Raw Data'!I5="","",IF('ICC Raw Data'!I5=100,"O","L"))</f>
        <v>O</v>
      </c>
      <c r="J5" s="17" t="str">
        <f>IF('ICC Raw Data'!J5="","",IF('ICC Raw Data'!J5=100,"O","L"))</f>
        <v>O</v>
      </c>
      <c r="K5" s="17" t="str">
        <f>IF('ICC Raw Data'!K5="","",IF('ICC Raw Data'!K5=100,"O","L"))</f>
        <v>O</v>
      </c>
      <c r="L5" s="17" t="str">
        <f>IF('ICC Raw Data'!L5="","",IF('ICC Raw Data'!L5=100,"O","L"))</f>
        <v>O</v>
      </c>
      <c r="M5" s="17" t="str">
        <f>IF('ICC Raw Data'!M5="","",IF('ICC Raw Data'!M5=100,"O","L"))</f>
        <v/>
      </c>
      <c r="N5" s="17" t="str">
        <f>IF('ICC Raw Data'!N5="","",IF('ICC Raw Data'!N5=100,"O","L"))</f>
        <v>O</v>
      </c>
      <c r="O5" s="17" t="str">
        <f>IF('ICC Raw Data'!O5="","",IF('ICC Raw Data'!O5=100,"O","L"))</f>
        <v>O</v>
      </c>
      <c r="P5" s="17" t="str">
        <f>IF('ICC Raw Data'!P5="","",IF('ICC Raw Data'!P5=100,"O","L"))</f>
        <v>O</v>
      </c>
      <c r="Q5" s="17" t="str">
        <f>IF('ICC Raw Data'!Q5="","",IF('ICC Raw Data'!Q5=100,"O","L"))</f>
        <v>O</v>
      </c>
      <c r="R5" s="17" t="str">
        <f>IF('ICC Raw Data'!R5="","",IF('ICC Raw Data'!R5=100,"O","L"))</f>
        <v/>
      </c>
      <c r="S5" s="17" t="str">
        <f>IF('ICC Raw Data'!S5="","",IF('ICC Raw Data'!S5=100,"O","L"))</f>
        <v/>
      </c>
      <c r="T5" s="17" t="str">
        <f>IF('ICC Raw Data'!T5="","",IF('ICC Raw Data'!T5=100,"O","L"))</f>
        <v/>
      </c>
      <c r="U5" s="17" t="str">
        <f>IF('ICC Raw Data'!U5="","",IF('ICC Raw Data'!U5=100,"O","L"))</f>
        <v/>
      </c>
      <c r="V5" s="17" t="str">
        <f>IF('ICC Raw Data'!V5="","",IF('ICC Raw Data'!V5=100,"O","L"))</f>
        <v/>
      </c>
      <c r="W5" s="17" t="str">
        <f>IF('ICC Raw Data'!W5="","",IF('ICC Raw Data'!W5=100,"O","L"))</f>
        <v/>
      </c>
      <c r="X5" s="17" t="str">
        <f>IF('ICC Raw Data'!X5="","",IF('ICC Raw Data'!X5=100,"O","L"))</f>
        <v/>
      </c>
      <c r="Y5" s="17" t="str">
        <f>IF('ICC Raw Data'!Y5="","",IF('ICC Raw Data'!Y5=100,"O","L"))</f>
        <v/>
      </c>
      <c r="Z5" s="17" t="str">
        <f>IF('ICC Raw Data'!Z5="","",IF('ICC Raw Data'!Z5=100,"O","L"))</f>
        <v/>
      </c>
      <c r="AA5" s="17" t="str">
        <f>IF('ICC Raw Data'!AA5="","",IF('ICC Raw Data'!AA5=100,"O","L"))</f>
        <v/>
      </c>
      <c r="AB5" s="17" t="str">
        <f>IF('ICC Raw Data'!AB5="","",IF('ICC Raw Data'!AB5=100,"O","L"))</f>
        <v/>
      </c>
      <c r="AC5" s="17" t="str">
        <f>IF('ICC Raw Data'!AC5="","",IF('ICC Raw Data'!AC5=100,"O","L"))</f>
        <v/>
      </c>
      <c r="AD5" s="17" t="str">
        <f>IF('ICC Raw Data'!AD5="","",IF('ICC Raw Data'!AD5=100,"O","L"))</f>
        <v/>
      </c>
      <c r="AE5" s="17" t="str">
        <f>IF('ICC Raw Data'!AE5="","",IF('ICC Raw Data'!AE5=100,"O","L"))</f>
        <v/>
      </c>
      <c r="AF5" s="19"/>
      <c r="AG5" s="19"/>
      <c r="AH5" s="20" t="str">
        <f>[1]Calculations!BA5</f>
        <v/>
      </c>
    </row>
    <row r="6" spans="1:34" ht="15.6">
      <c r="A6" s="11">
        <v>975</v>
      </c>
      <c r="B6" s="21" t="s">
        <v>37</v>
      </c>
      <c r="C6" s="11">
        <v>42</v>
      </c>
      <c r="D6" s="14">
        <f t="shared" si="0"/>
        <v>0</v>
      </c>
      <c r="E6" s="15">
        <v>0</v>
      </c>
      <c r="F6" s="16">
        <v>9</v>
      </c>
      <c r="G6" s="16" t="str">
        <f t="shared" si="1"/>
        <v/>
      </c>
      <c r="H6" s="17" t="str">
        <f>IF('ICC Raw Data'!H6="","",IF('ICC Raw Data'!H6=100,"O","L"))</f>
        <v>O</v>
      </c>
      <c r="I6" s="18" t="str">
        <f>IF('ICC Raw Data'!I6="","",IF('ICC Raw Data'!I6=100,"O","L"))</f>
        <v/>
      </c>
      <c r="J6" s="17" t="str">
        <f>IF('ICC Raw Data'!J6="","",IF('ICC Raw Data'!J6=100,"O","L"))</f>
        <v/>
      </c>
      <c r="K6" s="17" t="str">
        <f>IF('ICC Raw Data'!K6="","",IF('ICC Raw Data'!K6=100,"O","L"))</f>
        <v>O</v>
      </c>
      <c r="L6" s="17" t="str">
        <f>IF('ICC Raw Data'!L6="","",IF('ICC Raw Data'!L6=100,"O","L"))</f>
        <v>O</v>
      </c>
      <c r="M6" s="17" t="str">
        <f>IF('ICC Raw Data'!M6="","",IF('ICC Raw Data'!M6=100,"O","L"))</f>
        <v/>
      </c>
      <c r="N6" s="17" t="str">
        <f>IF('ICC Raw Data'!N6="","",IF('ICC Raw Data'!N6=100,"O","L"))</f>
        <v/>
      </c>
      <c r="O6" s="17" t="str">
        <f>IF('ICC Raw Data'!O6="","",IF('ICC Raw Data'!O6=100,"O","L"))</f>
        <v/>
      </c>
      <c r="P6" s="17" t="str">
        <f>IF('ICC Raw Data'!P6="","",IF('ICC Raw Data'!P6=100,"O","L"))</f>
        <v/>
      </c>
      <c r="Q6" s="17" t="str">
        <f>IF('ICC Raw Data'!Q6="","",IF('ICC Raw Data'!Q6=100,"O","L"))</f>
        <v/>
      </c>
      <c r="R6" s="17" t="str">
        <f>IF('ICC Raw Data'!R6="","",IF('ICC Raw Data'!R6=100,"O","L"))</f>
        <v/>
      </c>
      <c r="S6" s="17" t="str">
        <f>IF('ICC Raw Data'!S6="","",IF('ICC Raw Data'!S6=100,"O","L"))</f>
        <v/>
      </c>
      <c r="T6" s="17" t="str">
        <f>IF('ICC Raw Data'!T6="","",IF('ICC Raw Data'!T6=100,"O","L"))</f>
        <v/>
      </c>
      <c r="U6" s="17" t="str">
        <f>IF('ICC Raw Data'!U6="","",IF('ICC Raw Data'!U6=100,"O","L"))</f>
        <v/>
      </c>
      <c r="V6" s="17" t="str">
        <f>IF('ICC Raw Data'!V6="","",IF('ICC Raw Data'!V6=100,"O","L"))</f>
        <v/>
      </c>
      <c r="W6" s="17" t="str">
        <f>IF('ICC Raw Data'!W6="","",IF('ICC Raw Data'!W6=100,"O","L"))</f>
        <v/>
      </c>
      <c r="X6" s="17" t="str">
        <f>IF('ICC Raw Data'!X6="","",IF('ICC Raw Data'!X6=100,"O","L"))</f>
        <v/>
      </c>
      <c r="Y6" s="17" t="str">
        <f>IF('ICC Raw Data'!Y6="","",IF('ICC Raw Data'!Y6=100,"O","L"))</f>
        <v/>
      </c>
      <c r="Z6" s="17" t="str">
        <f>IF('ICC Raw Data'!Z6="","",IF('ICC Raw Data'!Z6=100,"O","L"))</f>
        <v/>
      </c>
      <c r="AA6" s="17" t="str">
        <f>IF('ICC Raw Data'!AA6="","",IF('ICC Raw Data'!AA6=100,"O","L"))</f>
        <v/>
      </c>
      <c r="AB6" s="17" t="str">
        <f>IF('ICC Raw Data'!AB6="","",IF('ICC Raw Data'!AB6=100,"O","L"))</f>
        <v/>
      </c>
      <c r="AC6" s="17" t="str">
        <f>IF('ICC Raw Data'!AC6="","",IF('ICC Raw Data'!AC6=100,"O","L"))</f>
        <v/>
      </c>
      <c r="AD6" s="17" t="str">
        <f>IF('ICC Raw Data'!AD6="","",IF('ICC Raw Data'!AD6=100,"O","L"))</f>
        <v/>
      </c>
      <c r="AE6" s="17" t="str">
        <f>IF('ICC Raw Data'!AE6="","",IF('ICC Raw Data'!AE6=100,"O","L"))</f>
        <v/>
      </c>
      <c r="AF6" s="19"/>
      <c r="AG6" s="19"/>
      <c r="AH6" s="20" t="str">
        <f>[1]Calculations!BA6</f>
        <v/>
      </c>
    </row>
    <row r="7" spans="1:34" ht="15.6">
      <c r="A7" s="11">
        <v>1123</v>
      </c>
      <c r="B7" s="12" t="s">
        <v>38</v>
      </c>
      <c r="C7" s="11">
        <v>39</v>
      </c>
      <c r="D7" s="14">
        <f t="shared" si="0"/>
        <v>0.13333333333333333</v>
      </c>
      <c r="E7" s="15">
        <v>2</v>
      </c>
      <c r="F7" s="16">
        <v>15</v>
      </c>
      <c r="G7" s="16" t="str">
        <f t="shared" si="1"/>
        <v/>
      </c>
      <c r="H7" s="17" t="str">
        <f>IF('ICC Raw Data'!H7="","",IF('ICC Raw Data'!H7=100,"O","L"))</f>
        <v>O</v>
      </c>
      <c r="I7" s="18" t="str">
        <f>IF('ICC Raw Data'!I7="","",IF('ICC Raw Data'!I7=100,"O","L"))</f>
        <v/>
      </c>
      <c r="J7" s="17" t="str">
        <f>IF('ICC Raw Data'!J7="","",IF('ICC Raw Data'!J7=100,"O","L"))</f>
        <v>L</v>
      </c>
      <c r="K7" s="17" t="str">
        <f>IF('ICC Raw Data'!K7="","",IF('ICC Raw Data'!K7=100,"O","L"))</f>
        <v>O</v>
      </c>
      <c r="L7" s="17" t="str">
        <f>IF('ICC Raw Data'!L7="","",IF('ICC Raw Data'!L7=100,"O","L"))</f>
        <v>O</v>
      </c>
      <c r="M7" s="17" t="str">
        <f>IF('ICC Raw Data'!M7="","",IF('ICC Raw Data'!M7=100,"O","L"))</f>
        <v/>
      </c>
      <c r="N7" s="17" t="str">
        <f>IF('ICC Raw Data'!N7="","",IF('ICC Raw Data'!N7=100,"O","L"))</f>
        <v/>
      </c>
      <c r="O7" s="17" t="str">
        <f>IF('ICC Raw Data'!O7="","",IF('ICC Raw Data'!O7=100,"O","L"))</f>
        <v/>
      </c>
      <c r="P7" s="17" t="str">
        <f>IF('ICC Raw Data'!P7="","",IF('ICC Raw Data'!P7=100,"O","L"))</f>
        <v>O</v>
      </c>
      <c r="Q7" s="17" t="str">
        <f>IF('ICC Raw Data'!Q7="","",IF('ICC Raw Data'!Q7=100,"O","L"))</f>
        <v>O</v>
      </c>
      <c r="R7" s="17" t="str">
        <f>IF('ICC Raw Data'!R7="","",IF('ICC Raw Data'!R7=100,"O","L"))</f>
        <v/>
      </c>
      <c r="S7" s="17" t="str">
        <f>IF('ICC Raw Data'!S7="","",IF('ICC Raw Data'!S7=100,"O","L"))</f>
        <v/>
      </c>
      <c r="T7" s="17" t="str">
        <f>IF('ICC Raw Data'!T7="","",IF('ICC Raw Data'!T7=100,"O","L"))</f>
        <v/>
      </c>
      <c r="U7" s="17" t="str">
        <f>IF('ICC Raw Data'!U7="","",IF('ICC Raw Data'!U7=100,"O","L"))</f>
        <v/>
      </c>
      <c r="V7" s="17" t="str">
        <f>IF('ICC Raw Data'!V7="","",IF('ICC Raw Data'!V7=100,"O","L"))</f>
        <v/>
      </c>
      <c r="W7" s="17" t="str">
        <f>IF('ICC Raw Data'!W7="","",IF('ICC Raw Data'!W7=100,"O","L"))</f>
        <v/>
      </c>
      <c r="X7" s="17" t="str">
        <f>IF('ICC Raw Data'!X7="","",IF('ICC Raw Data'!X7=100,"O","L"))</f>
        <v/>
      </c>
      <c r="Y7" s="17" t="str">
        <f>IF('ICC Raw Data'!Y7="","",IF('ICC Raw Data'!Y7=100,"O","L"))</f>
        <v/>
      </c>
      <c r="Z7" s="17" t="str">
        <f>IF('ICC Raw Data'!Z7="","",IF('ICC Raw Data'!Z7=100,"O","L"))</f>
        <v/>
      </c>
      <c r="AA7" s="17" t="str">
        <f>IF('ICC Raw Data'!AA7="","",IF('ICC Raw Data'!AA7=100,"O","L"))</f>
        <v/>
      </c>
      <c r="AB7" s="17" t="str">
        <f>IF('ICC Raw Data'!AB7="","",IF('ICC Raw Data'!AB7=100,"O","L"))</f>
        <v/>
      </c>
      <c r="AC7" s="17" t="str">
        <f>IF('ICC Raw Data'!AC7="","",IF('ICC Raw Data'!AC7=100,"O","L"))</f>
        <v/>
      </c>
      <c r="AD7" s="17" t="str">
        <f>IF('ICC Raw Data'!AD7="","",IF('ICC Raw Data'!AD7=100,"O","L"))</f>
        <v/>
      </c>
      <c r="AE7" s="17" t="str">
        <f>IF('ICC Raw Data'!AE7="","",IF('ICC Raw Data'!AE7=100,"O","L"))</f>
        <v/>
      </c>
      <c r="AF7" s="19"/>
      <c r="AG7" s="19"/>
      <c r="AH7" s="20" t="str">
        <f>[1]Calculations!BA7</f>
        <v/>
      </c>
    </row>
    <row r="8" spans="1:34" ht="15.6">
      <c r="A8" s="11">
        <v>1126</v>
      </c>
      <c r="B8" s="12" t="s">
        <v>39</v>
      </c>
      <c r="C8" s="13">
        <v>30</v>
      </c>
      <c r="D8" s="14">
        <f t="shared" si="0"/>
        <v>0</v>
      </c>
      <c r="E8" s="15">
        <v>0</v>
      </c>
      <c r="F8" s="16">
        <v>10</v>
      </c>
      <c r="G8" s="16" t="str">
        <f t="shared" si="1"/>
        <v/>
      </c>
      <c r="H8" s="17" t="str">
        <f>IF('ICC Raw Data'!H8="","",IF('ICC Raw Data'!H8=100,"O","L"))</f>
        <v>O</v>
      </c>
      <c r="I8" s="18" t="str">
        <f>IF('ICC Raw Data'!I8="","",IF('ICC Raw Data'!I8=100,"O","L"))</f>
        <v>O</v>
      </c>
      <c r="J8" s="17" t="str">
        <f>IF('ICC Raw Data'!J8="","",IF('ICC Raw Data'!J8=100,"O","L"))</f>
        <v>O</v>
      </c>
      <c r="K8" s="17" t="str">
        <f>IF('ICC Raw Data'!K8="","",IF('ICC Raw Data'!K8=100,"O","L"))</f>
        <v>O</v>
      </c>
      <c r="L8" s="17" t="str">
        <f>IF('ICC Raw Data'!L8="","",IF('ICC Raw Data'!L8=100,"O","L"))</f>
        <v>O</v>
      </c>
      <c r="M8" s="17" t="str">
        <f>IF('ICC Raw Data'!M8="","",IF('ICC Raw Data'!M8=100,"O","L"))</f>
        <v/>
      </c>
      <c r="N8" s="17" t="str">
        <f>IF('ICC Raw Data'!N8="","",IF('ICC Raw Data'!N8=100,"O","L"))</f>
        <v>L</v>
      </c>
      <c r="O8" s="17" t="str">
        <f>IF('ICC Raw Data'!O8="","",IF('ICC Raw Data'!O8=100,"O","L"))</f>
        <v>O</v>
      </c>
      <c r="P8" s="17" t="str">
        <f>IF('ICC Raw Data'!P8="","",IF('ICC Raw Data'!P8=100,"O","L"))</f>
        <v>O</v>
      </c>
      <c r="Q8" s="17" t="str">
        <f>IF('ICC Raw Data'!Q8="","",IF('ICC Raw Data'!Q8=100,"O","L"))</f>
        <v>O</v>
      </c>
      <c r="R8" s="17" t="str">
        <f>IF('ICC Raw Data'!R8="","",IF('ICC Raw Data'!R8=100,"O","L"))</f>
        <v/>
      </c>
      <c r="S8" s="17" t="str">
        <f>IF('ICC Raw Data'!S8="","",IF('ICC Raw Data'!S8=100,"O","L"))</f>
        <v/>
      </c>
      <c r="T8" s="17" t="str">
        <f>IF('ICC Raw Data'!T8="","",IF('ICC Raw Data'!T8=100,"O","L"))</f>
        <v/>
      </c>
      <c r="U8" s="17" t="str">
        <f>IF('ICC Raw Data'!U8="","",IF('ICC Raw Data'!U8=100,"O","L"))</f>
        <v/>
      </c>
      <c r="V8" s="17" t="str">
        <f>IF('ICC Raw Data'!V8="","",IF('ICC Raw Data'!V8=100,"O","L"))</f>
        <v/>
      </c>
      <c r="W8" s="17" t="str">
        <f>IF('ICC Raw Data'!W8="","",IF('ICC Raw Data'!W8=100,"O","L"))</f>
        <v/>
      </c>
      <c r="X8" s="17" t="str">
        <f>IF('ICC Raw Data'!X8="","",IF('ICC Raw Data'!X8=100,"O","L"))</f>
        <v/>
      </c>
      <c r="Y8" s="17" t="str">
        <f>IF('ICC Raw Data'!Y8="","",IF('ICC Raw Data'!Y8=100,"O","L"))</f>
        <v/>
      </c>
      <c r="Z8" s="17" t="str">
        <f>IF('ICC Raw Data'!Z8="","",IF('ICC Raw Data'!Z8=100,"O","L"))</f>
        <v/>
      </c>
      <c r="AA8" s="17" t="str">
        <f>IF('ICC Raw Data'!AA8="","",IF('ICC Raw Data'!AA8=100,"O","L"))</f>
        <v/>
      </c>
      <c r="AB8" s="17" t="str">
        <f>IF('ICC Raw Data'!AB8="","",IF('ICC Raw Data'!AB8=100,"O","L"))</f>
        <v/>
      </c>
      <c r="AC8" s="17" t="str">
        <f>IF('ICC Raw Data'!AC8="","",IF('ICC Raw Data'!AC8=100,"O","L"))</f>
        <v/>
      </c>
      <c r="AD8" s="17" t="str">
        <f>IF('ICC Raw Data'!AD8="","",IF('ICC Raw Data'!AD8=100,"O","L"))</f>
        <v/>
      </c>
      <c r="AE8" s="17" t="str">
        <f>IF('ICC Raw Data'!AE8="","",IF('ICC Raw Data'!AE8=100,"O","L"))</f>
        <v/>
      </c>
      <c r="AF8" s="19"/>
      <c r="AG8" s="19"/>
      <c r="AH8" s="20" t="str">
        <f>[1]Calculations!BA8</f>
        <v/>
      </c>
    </row>
    <row r="9" spans="1:34" ht="15.6">
      <c r="A9" s="11">
        <v>1128</v>
      </c>
      <c r="B9" s="12" t="s">
        <v>40</v>
      </c>
      <c r="C9" s="11">
        <v>42</v>
      </c>
      <c r="D9" s="14">
        <f t="shared" si="0"/>
        <v>0</v>
      </c>
      <c r="E9" s="15">
        <v>0</v>
      </c>
      <c r="F9" s="16">
        <v>5</v>
      </c>
      <c r="G9" s="16" t="str">
        <f t="shared" si="1"/>
        <v/>
      </c>
      <c r="H9" s="17" t="str">
        <f>IF('ICC Raw Data'!H9="","",IF('ICC Raw Data'!H9=100,"O","L"))</f>
        <v>O</v>
      </c>
      <c r="I9" s="18" t="str">
        <f>IF('ICC Raw Data'!I9="","",IF('ICC Raw Data'!I9=100,"O","L"))</f>
        <v>O</v>
      </c>
      <c r="J9" s="17" t="str">
        <f>IF('ICC Raw Data'!J9="","",IF('ICC Raw Data'!J9=100,"O","L"))</f>
        <v>O</v>
      </c>
      <c r="K9" s="17" t="str">
        <f>IF('ICC Raw Data'!K9="","",IF('ICC Raw Data'!K9=100,"O","L"))</f>
        <v>L</v>
      </c>
      <c r="L9" s="17" t="str">
        <f>IF('ICC Raw Data'!L9="","",IF('ICC Raw Data'!L9=100,"O","L"))</f>
        <v>O</v>
      </c>
      <c r="M9" s="17" t="str">
        <f>IF('ICC Raw Data'!M9="","",IF('ICC Raw Data'!M9=100,"O","L"))</f>
        <v/>
      </c>
      <c r="N9" s="17" t="str">
        <f>IF('ICC Raw Data'!N9="","",IF('ICC Raw Data'!N9=100,"O","L"))</f>
        <v>L</v>
      </c>
      <c r="O9" s="17" t="str">
        <f>IF('ICC Raw Data'!O9="","",IF('ICC Raw Data'!O9=100,"O","L"))</f>
        <v>O</v>
      </c>
      <c r="P9" s="17" t="str">
        <f>IF('ICC Raw Data'!P9="","",IF('ICC Raw Data'!P9=100,"O","L"))</f>
        <v>O</v>
      </c>
      <c r="Q9" s="17" t="str">
        <f>IF('ICC Raw Data'!Q9="","",IF('ICC Raw Data'!Q9=100,"O","L"))</f>
        <v>O</v>
      </c>
      <c r="R9" s="17" t="str">
        <f>IF('ICC Raw Data'!R9="","",IF('ICC Raw Data'!R9=100,"O","L"))</f>
        <v/>
      </c>
      <c r="S9" s="17" t="str">
        <f>IF('ICC Raw Data'!S9="","",IF('ICC Raw Data'!S9=100,"O","L"))</f>
        <v/>
      </c>
      <c r="T9" s="17" t="str">
        <f>IF('ICC Raw Data'!T9="","",IF('ICC Raw Data'!T9=100,"O","L"))</f>
        <v/>
      </c>
      <c r="U9" s="17" t="str">
        <f>IF('ICC Raw Data'!U9="","",IF('ICC Raw Data'!U9=100,"O","L"))</f>
        <v/>
      </c>
      <c r="V9" s="17" t="str">
        <f>IF('ICC Raw Data'!V9="","",IF('ICC Raw Data'!V9=100,"O","L"))</f>
        <v/>
      </c>
      <c r="W9" s="17" t="str">
        <f>IF('ICC Raw Data'!W9="","",IF('ICC Raw Data'!W9=100,"O","L"))</f>
        <v/>
      </c>
      <c r="X9" s="17" t="str">
        <f>IF('ICC Raw Data'!X9="","",IF('ICC Raw Data'!X9=100,"O","L"))</f>
        <v/>
      </c>
      <c r="Y9" s="17" t="str">
        <f>IF('ICC Raw Data'!Y9="","",IF('ICC Raw Data'!Y9=100,"O","L"))</f>
        <v/>
      </c>
      <c r="Z9" s="17" t="str">
        <f>IF('ICC Raw Data'!Z9="","",IF('ICC Raw Data'!Z9=100,"O","L"))</f>
        <v/>
      </c>
      <c r="AA9" s="17" t="str">
        <f>IF('ICC Raw Data'!AA9="","",IF('ICC Raw Data'!AA9=100,"O","L"))</f>
        <v/>
      </c>
      <c r="AB9" s="17" t="str">
        <f>IF('ICC Raw Data'!AB9="","",IF('ICC Raw Data'!AB9=100,"O","L"))</f>
        <v/>
      </c>
      <c r="AC9" s="17" t="str">
        <f>IF('ICC Raw Data'!AC9="","",IF('ICC Raw Data'!AC9=100,"O","L"))</f>
        <v/>
      </c>
      <c r="AD9" s="17" t="str">
        <f>IF('ICC Raw Data'!AD9="","",IF('ICC Raw Data'!AD9=100,"O","L"))</f>
        <v/>
      </c>
      <c r="AE9" s="17" t="str">
        <f>IF('ICC Raw Data'!AE9="","",IF('ICC Raw Data'!AE9=100,"O","L"))</f>
        <v/>
      </c>
      <c r="AF9" s="19"/>
      <c r="AG9" s="19"/>
      <c r="AH9" s="20" t="str">
        <f>[1]Calculations!BA9</f>
        <v/>
      </c>
    </row>
    <row r="10" spans="1:34" ht="15.6">
      <c r="A10" s="11">
        <v>1159</v>
      </c>
      <c r="B10" s="21" t="s">
        <v>41</v>
      </c>
      <c r="C10" s="11">
        <v>22</v>
      </c>
      <c r="D10" s="14">
        <f t="shared" si="0"/>
        <v>0</v>
      </c>
      <c r="E10" s="15">
        <v>0</v>
      </c>
      <c r="F10" s="16">
        <v>7</v>
      </c>
      <c r="G10" s="16" t="str">
        <f t="shared" si="1"/>
        <v/>
      </c>
      <c r="H10" s="17" t="str">
        <f>IF('ICC Raw Data'!H10="","",IF('ICC Raw Data'!H10=100,"O","L"))</f>
        <v>O</v>
      </c>
      <c r="I10" s="18" t="str">
        <f>IF('ICC Raw Data'!I10="","",IF('ICC Raw Data'!I10=100,"O","L"))</f>
        <v>O</v>
      </c>
      <c r="J10" s="17" t="str">
        <f>IF('ICC Raw Data'!J10="","",IF('ICC Raw Data'!J10=100,"O","L"))</f>
        <v>L</v>
      </c>
      <c r="K10" s="17" t="str">
        <f>IF('ICC Raw Data'!K10="","",IF('ICC Raw Data'!K10=100,"O","L"))</f>
        <v>O</v>
      </c>
      <c r="L10" s="17" t="str">
        <f>IF('ICC Raw Data'!L10="","",IF('ICC Raw Data'!L10=100,"O","L"))</f>
        <v>O</v>
      </c>
      <c r="M10" s="17" t="str">
        <f>IF('ICC Raw Data'!M10="","",IF('ICC Raw Data'!M10=100,"O","L"))</f>
        <v/>
      </c>
      <c r="N10" s="17" t="str">
        <f>IF('ICC Raw Data'!N10="","",IF('ICC Raw Data'!N10=100,"O","L"))</f>
        <v>O</v>
      </c>
      <c r="O10" s="17" t="str">
        <f>IF('ICC Raw Data'!O10="","",IF('ICC Raw Data'!O10=100,"O","L"))</f>
        <v>O</v>
      </c>
      <c r="P10" s="17" t="str">
        <f>IF('ICC Raw Data'!P10="","",IF('ICC Raw Data'!P10=100,"O","L"))</f>
        <v>O</v>
      </c>
      <c r="Q10" s="17" t="str">
        <f>IF('ICC Raw Data'!Q10="","",IF('ICC Raw Data'!Q10=100,"O","L"))</f>
        <v>O</v>
      </c>
      <c r="R10" s="17" t="str">
        <f>IF('ICC Raw Data'!R10="","",IF('ICC Raw Data'!R10=100,"O","L"))</f>
        <v/>
      </c>
      <c r="S10" s="17" t="str">
        <f>IF('ICC Raw Data'!S10="","",IF('ICC Raw Data'!S10=100,"O","L"))</f>
        <v/>
      </c>
      <c r="T10" s="17" t="str">
        <f>IF('ICC Raw Data'!T10="","",IF('ICC Raw Data'!T10=100,"O","L"))</f>
        <v/>
      </c>
      <c r="U10" s="17" t="str">
        <f>IF('ICC Raw Data'!U10="","",IF('ICC Raw Data'!U10=100,"O","L"))</f>
        <v/>
      </c>
      <c r="V10" s="17" t="str">
        <f>IF('ICC Raw Data'!V10="","",IF('ICC Raw Data'!V10=100,"O","L"))</f>
        <v/>
      </c>
      <c r="W10" s="17" t="str">
        <f>IF('ICC Raw Data'!W10="","",IF('ICC Raw Data'!W10=100,"O","L"))</f>
        <v/>
      </c>
      <c r="X10" s="17" t="str">
        <f>IF('ICC Raw Data'!X10="","",IF('ICC Raw Data'!X10=100,"O","L"))</f>
        <v/>
      </c>
      <c r="Y10" s="17" t="str">
        <f>IF('ICC Raw Data'!Y10="","",IF('ICC Raw Data'!Y10=100,"O","L"))</f>
        <v/>
      </c>
      <c r="Z10" s="17" t="str">
        <f>IF('ICC Raw Data'!Z10="","",IF('ICC Raw Data'!Z10=100,"O","L"))</f>
        <v/>
      </c>
      <c r="AA10" s="17" t="str">
        <f>IF('ICC Raw Data'!AA10="","",IF('ICC Raw Data'!AA10=100,"O","L"))</f>
        <v/>
      </c>
      <c r="AB10" s="17" t="str">
        <f>IF('ICC Raw Data'!AB10="","",IF('ICC Raw Data'!AB10=100,"O","L"))</f>
        <v/>
      </c>
      <c r="AC10" s="17" t="str">
        <f>IF('ICC Raw Data'!AC10="","",IF('ICC Raw Data'!AC10=100,"O","L"))</f>
        <v/>
      </c>
      <c r="AD10" s="17" t="str">
        <f>IF('ICC Raw Data'!AD10="","",IF('ICC Raw Data'!AD10=100,"O","L"))</f>
        <v/>
      </c>
      <c r="AE10" s="17" t="str">
        <f>IF('ICC Raw Data'!AE10="","",IF('ICC Raw Data'!AE10=100,"O","L"))</f>
        <v/>
      </c>
      <c r="AF10" s="19"/>
      <c r="AG10" s="19"/>
      <c r="AH10" s="20" t="str">
        <f>[1]Calculations!BA10</f>
        <v/>
      </c>
    </row>
    <row r="11" spans="1:34" ht="15.6">
      <c r="A11" s="11">
        <v>1211</v>
      </c>
      <c r="B11" s="12" t="s">
        <v>42</v>
      </c>
      <c r="C11" s="13">
        <v>28</v>
      </c>
      <c r="D11" s="14">
        <f t="shared" si="0"/>
        <v>0.14285714285714285</v>
      </c>
      <c r="E11" s="15">
        <v>2</v>
      </c>
      <c r="F11" s="16">
        <v>14</v>
      </c>
      <c r="G11" s="16" t="str">
        <f t="shared" si="1"/>
        <v/>
      </c>
      <c r="H11" s="17" t="str">
        <f>IF('ICC Raw Data'!H11="","",IF('ICC Raw Data'!H11=100,"O","L"))</f>
        <v>O</v>
      </c>
      <c r="I11" s="18" t="str">
        <f>IF('ICC Raw Data'!I11="","",IF('ICC Raw Data'!I11=100,"O","L"))</f>
        <v>L</v>
      </c>
      <c r="J11" s="17" t="str">
        <f>IF('ICC Raw Data'!J11="","",IF('ICC Raw Data'!J11=100,"O","L"))</f>
        <v/>
      </c>
      <c r="K11" s="17" t="str">
        <f>IF('ICC Raw Data'!K11="","",IF('ICC Raw Data'!K11=100,"O","L"))</f>
        <v>O</v>
      </c>
      <c r="L11" s="17" t="str">
        <f>IF('ICC Raw Data'!L11="","",IF('ICC Raw Data'!L11=100,"O","L"))</f>
        <v>O</v>
      </c>
      <c r="M11" s="17" t="str">
        <f>IF('ICC Raw Data'!M11="","",IF('ICC Raw Data'!M11=100,"O","L"))</f>
        <v/>
      </c>
      <c r="N11" s="17" t="str">
        <f>IF('ICC Raw Data'!N11="","",IF('ICC Raw Data'!N11=100,"O","L"))</f>
        <v>L</v>
      </c>
      <c r="O11" s="17" t="str">
        <f>IF('ICC Raw Data'!O11="","",IF('ICC Raw Data'!O11=100,"O","L"))</f>
        <v/>
      </c>
      <c r="P11" s="17" t="str">
        <f>IF('ICC Raw Data'!P11="","",IF('ICC Raw Data'!P11=100,"O","L"))</f>
        <v>O</v>
      </c>
      <c r="Q11" s="17" t="str">
        <f>IF('ICC Raw Data'!Q11="","",IF('ICC Raw Data'!Q11=100,"O","L"))</f>
        <v>O</v>
      </c>
      <c r="R11" s="17" t="str">
        <f>IF('ICC Raw Data'!R11="","",IF('ICC Raw Data'!R11=100,"O","L"))</f>
        <v/>
      </c>
      <c r="S11" s="17" t="str">
        <f>IF('ICC Raw Data'!S11="","",IF('ICC Raw Data'!S11=100,"O","L"))</f>
        <v/>
      </c>
      <c r="T11" s="17" t="str">
        <f>IF('ICC Raw Data'!T11="","",IF('ICC Raw Data'!T11=100,"O","L"))</f>
        <v/>
      </c>
      <c r="U11" s="17" t="str">
        <f>IF('ICC Raw Data'!U11="","",IF('ICC Raw Data'!U11=100,"O","L"))</f>
        <v/>
      </c>
      <c r="V11" s="17" t="str">
        <f>IF('ICC Raw Data'!V11="","",IF('ICC Raw Data'!V11=100,"O","L"))</f>
        <v>O</v>
      </c>
      <c r="W11" s="17" t="str">
        <f>IF('ICC Raw Data'!W11="","",IF('ICC Raw Data'!W11=100,"O","L"))</f>
        <v>O</v>
      </c>
      <c r="X11" s="17" t="str">
        <f>IF('ICC Raw Data'!X11="","",IF('ICC Raw Data'!X11=100,"O","L"))</f>
        <v>O</v>
      </c>
      <c r="Y11" s="17" t="str">
        <f>IF('ICC Raw Data'!Y11="","",IF('ICC Raw Data'!Y11=100,"O","L"))</f>
        <v>O</v>
      </c>
      <c r="Z11" s="17" t="str">
        <f>IF('ICC Raw Data'!Z11="","",IF('ICC Raw Data'!Z11=100,"O","L"))</f>
        <v/>
      </c>
      <c r="AA11" s="17" t="str">
        <f>IF('ICC Raw Data'!AA11="","",IF('ICC Raw Data'!AA11=100,"O","L"))</f>
        <v/>
      </c>
      <c r="AB11" s="17" t="str">
        <f>IF('ICC Raw Data'!AB11="","",IF('ICC Raw Data'!AB11=100,"O","L"))</f>
        <v/>
      </c>
      <c r="AC11" s="17" t="str">
        <f>IF('ICC Raw Data'!AC11="","",IF('ICC Raw Data'!AC11=100,"O","L"))</f>
        <v>O</v>
      </c>
      <c r="AD11" s="17" t="str">
        <f>IF('ICC Raw Data'!AD11="","",IF('ICC Raw Data'!AD11=100,"O","L"))</f>
        <v/>
      </c>
      <c r="AE11" s="17" t="str">
        <f>IF('ICC Raw Data'!AE11="","",IF('ICC Raw Data'!AE11=100,"O","L"))</f>
        <v/>
      </c>
      <c r="AF11" s="19"/>
      <c r="AG11" s="19"/>
      <c r="AH11" s="20" t="str">
        <f>[1]Calculations!BA11</f>
        <v/>
      </c>
    </row>
    <row r="12" spans="1:34" ht="15.6">
      <c r="A12" s="11">
        <v>1233</v>
      </c>
      <c r="B12" s="12" t="s">
        <v>43</v>
      </c>
      <c r="C12" s="11">
        <v>16</v>
      </c>
      <c r="D12" s="14">
        <f t="shared" si="0"/>
        <v>0.4</v>
      </c>
      <c r="E12" s="15">
        <v>6</v>
      </c>
      <c r="F12" s="16">
        <v>15</v>
      </c>
      <c r="G12" s="16">
        <f t="shared" si="1"/>
        <v>50</v>
      </c>
      <c r="H12" s="17" t="str">
        <f>IF('ICC Raw Data'!H12="","",IF('ICC Raw Data'!H12=100,"O","L"))</f>
        <v>O</v>
      </c>
      <c r="I12" s="18" t="str">
        <f>IF('ICC Raw Data'!I12="","",IF('ICC Raw Data'!I12=100,"O","L"))</f>
        <v/>
      </c>
      <c r="J12" s="17" t="str">
        <f>IF('ICC Raw Data'!J12="","",IF('ICC Raw Data'!J12=100,"O","L"))</f>
        <v>L</v>
      </c>
      <c r="K12" s="17" t="str">
        <f>IF('ICC Raw Data'!K12="","",IF('ICC Raw Data'!K12=100,"O","L"))</f>
        <v>O</v>
      </c>
      <c r="L12" s="17" t="str">
        <f>IF('ICC Raw Data'!L12="","",IF('ICC Raw Data'!L12=100,"O","L"))</f>
        <v>O</v>
      </c>
      <c r="M12" s="17" t="str">
        <f>IF('ICC Raw Data'!M12="","",IF('ICC Raw Data'!M12=100,"O","L"))</f>
        <v/>
      </c>
      <c r="N12" s="17" t="str">
        <f>IF('ICC Raw Data'!N12="","",IF('ICC Raw Data'!N12=100,"O","L"))</f>
        <v>O</v>
      </c>
      <c r="O12" s="17" t="str">
        <f>IF('ICC Raw Data'!O12="","",IF('ICC Raw Data'!O12=100,"O","L"))</f>
        <v>O</v>
      </c>
      <c r="P12" s="17" t="str">
        <f>IF('ICC Raw Data'!P12="","",IF('ICC Raw Data'!P12=100,"O","L"))</f>
        <v/>
      </c>
      <c r="Q12" s="17" t="str">
        <f>IF('ICC Raw Data'!Q12="","",IF('ICC Raw Data'!Q12=100,"O","L"))</f>
        <v>O</v>
      </c>
      <c r="R12" s="17" t="str">
        <f>IF('ICC Raw Data'!R12="","",IF('ICC Raw Data'!R12=100,"O","L"))</f>
        <v/>
      </c>
      <c r="S12" s="17" t="str">
        <f>IF('ICC Raw Data'!S12="","",IF('ICC Raw Data'!S12=100,"O","L"))</f>
        <v/>
      </c>
      <c r="T12" s="17" t="str">
        <f>IF('ICC Raw Data'!T12="","",IF('ICC Raw Data'!T12=100,"O","L"))</f>
        <v/>
      </c>
      <c r="U12" s="17" t="str">
        <f>IF('ICC Raw Data'!U12="","",IF('ICC Raw Data'!U12=100,"O","L"))</f>
        <v/>
      </c>
      <c r="V12" s="17" t="str">
        <f>IF('ICC Raw Data'!V12="","",IF('ICC Raw Data'!V12=100,"O","L"))</f>
        <v/>
      </c>
      <c r="W12" s="17" t="str">
        <f>IF('ICC Raw Data'!W12="","",IF('ICC Raw Data'!W12=100,"O","L"))</f>
        <v/>
      </c>
      <c r="X12" s="17" t="str">
        <f>IF('ICC Raw Data'!X12="","",IF('ICC Raw Data'!X12=100,"O","L"))</f>
        <v/>
      </c>
      <c r="Y12" s="17" t="str">
        <f>IF('ICC Raw Data'!Y12="","",IF('ICC Raw Data'!Y12=100,"O","L"))</f>
        <v/>
      </c>
      <c r="Z12" s="17" t="str">
        <f>IF('ICC Raw Data'!Z12="","",IF('ICC Raw Data'!Z12=100,"O","L"))</f>
        <v/>
      </c>
      <c r="AA12" s="17" t="str">
        <f>IF('ICC Raw Data'!AA12="","",IF('ICC Raw Data'!AA12=100,"O","L"))</f>
        <v/>
      </c>
      <c r="AB12" s="17" t="str">
        <f>IF('ICC Raw Data'!AB12="","",IF('ICC Raw Data'!AB12=100,"O","L"))</f>
        <v/>
      </c>
      <c r="AC12" s="17" t="str">
        <f>IF('ICC Raw Data'!AC12="","",IF('ICC Raw Data'!AC12=100,"O","L"))</f>
        <v/>
      </c>
      <c r="AD12" s="17" t="str">
        <f>IF('ICC Raw Data'!AD12="","",IF('ICC Raw Data'!AD12=100,"O","L"))</f>
        <v/>
      </c>
      <c r="AE12" s="17" t="str">
        <f>IF('ICC Raw Data'!AE12="","",IF('ICC Raw Data'!AE12=100,"O","L"))</f>
        <v/>
      </c>
      <c r="AF12" s="19"/>
      <c r="AG12" s="19"/>
      <c r="AH12" s="20" t="str">
        <f>[1]Calculations!BA12</f>
        <v/>
      </c>
    </row>
    <row r="13" spans="1:34" ht="15.6">
      <c r="A13" s="11">
        <v>1238</v>
      </c>
      <c r="B13" s="12" t="s">
        <v>44</v>
      </c>
      <c r="C13" s="13">
        <v>17</v>
      </c>
      <c r="D13" s="14">
        <f t="shared" si="0"/>
        <v>0.2</v>
      </c>
      <c r="E13" s="15">
        <v>1</v>
      </c>
      <c r="F13" s="16">
        <v>5</v>
      </c>
      <c r="G13" s="16">
        <f t="shared" si="1"/>
        <v>25</v>
      </c>
      <c r="H13" s="17" t="str">
        <f>IF('ICC Raw Data'!H13="","",IF('ICC Raw Data'!H13=100,"O","L"))</f>
        <v>L</v>
      </c>
      <c r="I13" s="18" t="str">
        <f>IF('ICC Raw Data'!I13="","",IF('ICC Raw Data'!I13=100,"O","L"))</f>
        <v>O</v>
      </c>
      <c r="J13" s="17" t="str">
        <f>IF('ICC Raw Data'!J13="","",IF('ICC Raw Data'!J13=100,"O","L"))</f>
        <v>L</v>
      </c>
      <c r="K13" s="17" t="str">
        <f>IF('ICC Raw Data'!K13="","",IF('ICC Raw Data'!K13=100,"O","L"))</f>
        <v>O</v>
      </c>
      <c r="L13" s="17" t="str">
        <f>IF('ICC Raw Data'!L13="","",IF('ICC Raw Data'!L13=100,"O","L"))</f>
        <v>O</v>
      </c>
      <c r="M13" s="17" t="str">
        <f>IF('ICC Raw Data'!M13="","",IF('ICC Raw Data'!M13=100,"O","L"))</f>
        <v/>
      </c>
      <c r="N13" s="17" t="str">
        <f>IF('ICC Raw Data'!N13="","",IF('ICC Raw Data'!N13=100,"O","L"))</f>
        <v>O</v>
      </c>
      <c r="O13" s="17" t="str">
        <f>IF('ICC Raw Data'!O13="","",IF('ICC Raw Data'!O13=100,"O","L"))</f>
        <v>O</v>
      </c>
      <c r="P13" s="17" t="str">
        <f>IF('ICC Raw Data'!P13="","",IF('ICC Raw Data'!P13=100,"O","L"))</f>
        <v>O</v>
      </c>
      <c r="Q13" s="17" t="str">
        <f>IF('ICC Raw Data'!Q13="","",IF('ICC Raw Data'!Q13=100,"O","L"))</f>
        <v>O</v>
      </c>
      <c r="R13" s="17" t="str">
        <f>IF('ICC Raw Data'!R13="","",IF('ICC Raw Data'!R13=100,"O","L"))</f>
        <v/>
      </c>
      <c r="S13" s="17" t="str">
        <f>IF('ICC Raw Data'!S13="","",IF('ICC Raw Data'!S13=100,"O","L"))</f>
        <v/>
      </c>
      <c r="T13" s="17" t="str">
        <f>IF('ICC Raw Data'!T13="","",IF('ICC Raw Data'!T13=100,"O","L"))</f>
        <v/>
      </c>
      <c r="U13" s="17" t="str">
        <f>IF('ICC Raw Data'!U13="","",IF('ICC Raw Data'!U13=100,"O","L"))</f>
        <v/>
      </c>
      <c r="V13" s="17" t="str">
        <f>IF('ICC Raw Data'!V13="","",IF('ICC Raw Data'!V13=100,"O","L"))</f>
        <v/>
      </c>
      <c r="W13" s="17" t="str">
        <f>IF('ICC Raw Data'!W13="","",IF('ICC Raw Data'!W13=100,"O","L"))</f>
        <v/>
      </c>
      <c r="X13" s="17" t="str">
        <f>IF('ICC Raw Data'!X13="","",IF('ICC Raw Data'!X13=100,"O","L"))</f>
        <v/>
      </c>
      <c r="Y13" s="17" t="str">
        <f>IF('ICC Raw Data'!Y13="","",IF('ICC Raw Data'!Y13=100,"O","L"))</f>
        <v/>
      </c>
      <c r="Z13" s="17" t="str">
        <f>IF('ICC Raw Data'!Z13="","",IF('ICC Raw Data'!Z13=100,"O","L"))</f>
        <v/>
      </c>
      <c r="AA13" s="17" t="str">
        <f>IF('ICC Raw Data'!AA13="","",IF('ICC Raw Data'!AA13=100,"O","L"))</f>
        <v/>
      </c>
      <c r="AB13" s="17" t="str">
        <f>IF('ICC Raw Data'!AB13="","",IF('ICC Raw Data'!AB13=100,"O","L"))</f>
        <v/>
      </c>
      <c r="AC13" s="17" t="str">
        <f>IF('ICC Raw Data'!AC13="","",IF('ICC Raw Data'!AC13=100,"O","L"))</f>
        <v/>
      </c>
      <c r="AD13" s="17" t="str">
        <f>IF('ICC Raw Data'!AD13="","",IF('ICC Raw Data'!AD13=100,"O","L"))</f>
        <v/>
      </c>
      <c r="AE13" s="17" t="str">
        <f>IF('ICC Raw Data'!AE13="","",IF('ICC Raw Data'!AE13=100,"O","L"))</f>
        <v/>
      </c>
      <c r="AF13" s="19"/>
      <c r="AG13" s="19"/>
      <c r="AH13" s="20" t="str">
        <f>[1]Calculations!BA13</f>
        <v/>
      </c>
    </row>
    <row r="14" spans="1:34" ht="15.6">
      <c r="A14" s="11">
        <v>1309</v>
      </c>
      <c r="B14" s="12" t="s">
        <v>45</v>
      </c>
      <c r="C14" s="13">
        <v>15</v>
      </c>
      <c r="D14" s="14">
        <f t="shared" si="0"/>
        <v>0</v>
      </c>
      <c r="E14" s="15">
        <v>0</v>
      </c>
      <c r="F14" s="16">
        <v>5</v>
      </c>
      <c r="G14" s="16" t="str">
        <f t="shared" si="1"/>
        <v/>
      </c>
      <c r="H14" s="17" t="str">
        <f>IF('ICC Raw Data'!H14="","",IF('ICC Raw Data'!H14=100,"O","L"))</f>
        <v>O</v>
      </c>
      <c r="I14" s="18" t="str">
        <f>IF('ICC Raw Data'!I14="","",IF('ICC Raw Data'!I14=100,"O","L"))</f>
        <v>O</v>
      </c>
      <c r="J14" s="17" t="str">
        <f>IF('ICC Raw Data'!J14="","",IF('ICC Raw Data'!J14=100,"O","L"))</f>
        <v/>
      </c>
      <c r="K14" s="17" t="str">
        <f>IF('ICC Raw Data'!K14="","",IF('ICC Raw Data'!K14=100,"O","L"))</f>
        <v/>
      </c>
      <c r="L14" s="17" t="str">
        <f>IF('ICC Raw Data'!L14="","",IF('ICC Raw Data'!L14=100,"O","L"))</f>
        <v>L</v>
      </c>
      <c r="M14" s="17" t="str">
        <f>IF('ICC Raw Data'!M14="","",IF('ICC Raw Data'!M14=100,"O","L"))</f>
        <v/>
      </c>
      <c r="N14" s="17" t="str">
        <f>IF('ICC Raw Data'!N14="","",IF('ICC Raw Data'!N14=100,"O","L"))</f>
        <v/>
      </c>
      <c r="O14" s="17" t="str">
        <f>IF('ICC Raw Data'!O14="","",IF('ICC Raw Data'!O14=100,"O","L"))</f>
        <v/>
      </c>
      <c r="P14" s="17" t="str">
        <f>IF('ICC Raw Data'!P14="","",IF('ICC Raw Data'!P14=100,"O","L"))</f>
        <v/>
      </c>
      <c r="Q14" s="17" t="str">
        <f>IF('ICC Raw Data'!Q14="","",IF('ICC Raw Data'!Q14=100,"O","L"))</f>
        <v/>
      </c>
      <c r="R14" s="17" t="str">
        <f>IF('ICC Raw Data'!R14="","",IF('ICC Raw Data'!R14=100,"O","L"))</f>
        <v/>
      </c>
      <c r="S14" s="17" t="str">
        <f>IF('ICC Raw Data'!S14="","",IF('ICC Raw Data'!S14=100,"O","L"))</f>
        <v/>
      </c>
      <c r="T14" s="17" t="str">
        <f>IF('ICC Raw Data'!T14="","",IF('ICC Raw Data'!T14=100,"O","L"))</f>
        <v/>
      </c>
      <c r="U14" s="17" t="str">
        <f>IF('ICC Raw Data'!U14="","",IF('ICC Raw Data'!U14=100,"O","L"))</f>
        <v/>
      </c>
      <c r="V14" s="17" t="str">
        <f>IF('ICC Raw Data'!V14="","",IF('ICC Raw Data'!V14=100,"O","L"))</f>
        <v/>
      </c>
      <c r="W14" s="17" t="str">
        <f>IF('ICC Raw Data'!W14="","",IF('ICC Raw Data'!W14=100,"O","L"))</f>
        <v/>
      </c>
      <c r="X14" s="17" t="str">
        <f>IF('ICC Raw Data'!X14="","",IF('ICC Raw Data'!X14=100,"O","L"))</f>
        <v/>
      </c>
      <c r="Y14" s="17" t="str">
        <f>IF('ICC Raw Data'!Y14="","",IF('ICC Raw Data'!Y14=100,"O","L"))</f>
        <v/>
      </c>
      <c r="Z14" s="17" t="str">
        <f>IF('ICC Raw Data'!Z14="","",IF('ICC Raw Data'!Z14=100,"O","L"))</f>
        <v/>
      </c>
      <c r="AA14" s="17" t="str">
        <f>IF('ICC Raw Data'!AA14="","",IF('ICC Raw Data'!AA14=100,"O","L"))</f>
        <v/>
      </c>
      <c r="AB14" s="17" t="str">
        <f>IF('ICC Raw Data'!AB14="","",IF('ICC Raw Data'!AB14=100,"O","L"))</f>
        <v/>
      </c>
      <c r="AC14" s="17" t="str">
        <f>IF('ICC Raw Data'!AC14="","",IF('ICC Raw Data'!AC14=100,"O","L"))</f>
        <v/>
      </c>
      <c r="AD14" s="17" t="str">
        <f>IF('ICC Raw Data'!AD14="","",IF('ICC Raw Data'!AD14=100,"O","L"))</f>
        <v/>
      </c>
      <c r="AE14" s="17" t="str">
        <f>IF('ICC Raw Data'!AE14="","",IF('ICC Raw Data'!AE14=100,"O","L"))</f>
        <v/>
      </c>
      <c r="AF14" s="19"/>
      <c r="AG14" s="19"/>
      <c r="AH14" s="20" t="str">
        <f>[1]Calculations!BA14</f>
        <v/>
      </c>
    </row>
    <row r="15" spans="1:34" ht="15.6">
      <c r="A15" s="11">
        <v>1312</v>
      </c>
      <c r="B15" s="12" t="s">
        <v>46</v>
      </c>
      <c r="C15" s="22">
        <v>21</v>
      </c>
      <c r="D15" s="14">
        <f t="shared" si="0"/>
        <v>0</v>
      </c>
      <c r="E15" s="15">
        <v>0</v>
      </c>
      <c r="F15" s="16">
        <v>5</v>
      </c>
      <c r="G15" s="16" t="str">
        <f t="shared" si="1"/>
        <v/>
      </c>
      <c r="H15" s="17" t="str">
        <f>IF('ICC Raw Data'!H15="","",IF('ICC Raw Data'!H15=100,"O","L"))</f>
        <v/>
      </c>
      <c r="I15" s="18" t="str">
        <f>IF('ICC Raw Data'!I15="","",IF('ICC Raw Data'!I15=100,"O","L"))</f>
        <v/>
      </c>
      <c r="J15" s="17" t="str">
        <f>IF('ICC Raw Data'!J15="","",IF('ICC Raw Data'!J15=100,"O","L"))</f>
        <v/>
      </c>
      <c r="K15" s="17" t="str">
        <f>IF('ICC Raw Data'!K15="","",IF('ICC Raw Data'!K15=100,"O","L"))</f>
        <v/>
      </c>
      <c r="L15" s="17" t="str">
        <f>IF('ICC Raw Data'!L15="","",IF('ICC Raw Data'!L15=100,"O","L"))</f>
        <v>O</v>
      </c>
      <c r="M15" s="17" t="str">
        <f>IF('ICC Raw Data'!M15="","",IF('ICC Raw Data'!M15=100,"O","L"))</f>
        <v/>
      </c>
      <c r="N15" s="17" t="str">
        <f>IF('ICC Raw Data'!N15="","",IF('ICC Raw Data'!N15=100,"O","L"))</f>
        <v/>
      </c>
      <c r="O15" s="17" t="str">
        <f>IF('ICC Raw Data'!O15="","",IF('ICC Raw Data'!O15=100,"O","L"))</f>
        <v/>
      </c>
      <c r="P15" s="17" t="str">
        <f>IF('ICC Raw Data'!P15="","",IF('ICC Raw Data'!P15=100,"O","L"))</f>
        <v/>
      </c>
      <c r="Q15" s="17" t="str">
        <f>IF('ICC Raw Data'!Q15="","",IF('ICC Raw Data'!Q15=100,"O","L"))</f>
        <v>O</v>
      </c>
      <c r="R15" s="17" t="str">
        <f>IF('ICC Raw Data'!R15="","",IF('ICC Raw Data'!R15=100,"O","L"))</f>
        <v/>
      </c>
      <c r="S15" s="17" t="str">
        <f>IF('ICC Raw Data'!S15="","",IF('ICC Raw Data'!S15=100,"O","L"))</f>
        <v/>
      </c>
      <c r="T15" s="17" t="str">
        <f>IF('ICC Raw Data'!T15="","",IF('ICC Raw Data'!T15=100,"O","L"))</f>
        <v/>
      </c>
      <c r="U15" s="17" t="str">
        <f>IF('ICC Raw Data'!U15="","",IF('ICC Raw Data'!U15=100,"O","L"))</f>
        <v/>
      </c>
      <c r="V15" s="17" t="str">
        <f>IF('ICC Raw Data'!V15="","",IF('ICC Raw Data'!V15=100,"O","L"))</f>
        <v/>
      </c>
      <c r="W15" s="17" t="str">
        <f>IF('ICC Raw Data'!W15="","",IF('ICC Raw Data'!W15=100,"O","L"))</f>
        <v/>
      </c>
      <c r="X15" s="17" t="str">
        <f>IF('ICC Raw Data'!X15="","",IF('ICC Raw Data'!X15=100,"O","L"))</f>
        <v/>
      </c>
      <c r="Y15" s="17" t="str">
        <f>IF('ICC Raw Data'!Y15="","",IF('ICC Raw Data'!Y15=100,"O","L"))</f>
        <v/>
      </c>
      <c r="Z15" s="17" t="str">
        <f>IF('ICC Raw Data'!Z15="","",IF('ICC Raw Data'!Z15=100,"O","L"))</f>
        <v/>
      </c>
      <c r="AA15" s="17" t="str">
        <f>IF('ICC Raw Data'!AA15="","",IF('ICC Raw Data'!AA15=100,"O","L"))</f>
        <v/>
      </c>
      <c r="AB15" s="17" t="str">
        <f>IF('ICC Raw Data'!AB15="","",IF('ICC Raw Data'!AB15=100,"O","L"))</f>
        <v/>
      </c>
      <c r="AC15" s="17" t="str">
        <f>IF('ICC Raw Data'!AC15="","",IF('ICC Raw Data'!AC15=100,"O","L"))</f>
        <v/>
      </c>
      <c r="AD15" s="17" t="str">
        <f>IF('ICC Raw Data'!AD15="","",IF('ICC Raw Data'!AD15=100,"O","L"))</f>
        <v/>
      </c>
      <c r="AE15" s="17" t="str">
        <f>IF('ICC Raw Data'!AE15="","",IF('ICC Raw Data'!AE15=100,"O","L"))</f>
        <v/>
      </c>
      <c r="AF15" s="19"/>
      <c r="AG15" s="19"/>
      <c r="AH15" s="20" t="str">
        <f>[1]Calculations!BA15</f>
        <v/>
      </c>
    </row>
    <row r="16" spans="1:34" ht="15.6">
      <c r="A16" s="11">
        <v>1336</v>
      </c>
      <c r="B16" s="12" t="s">
        <v>47</v>
      </c>
      <c r="C16" s="13">
        <v>7</v>
      </c>
      <c r="D16" s="14">
        <f t="shared" si="0"/>
        <v>0</v>
      </c>
      <c r="E16" s="15">
        <v>0</v>
      </c>
      <c r="F16" s="16">
        <v>5</v>
      </c>
      <c r="G16" s="16" t="str">
        <f t="shared" si="1"/>
        <v/>
      </c>
      <c r="H16" s="17" t="str">
        <f>IF('ICC Raw Data'!H16="","",IF('ICC Raw Data'!H16=100,"O","L"))</f>
        <v>O</v>
      </c>
      <c r="I16" s="18" t="str">
        <f>IF('ICC Raw Data'!I16="","",IF('ICC Raw Data'!I16=100,"O","L"))</f>
        <v>O</v>
      </c>
      <c r="J16" s="17" t="str">
        <f>IF('ICC Raw Data'!J16="","",IF('ICC Raw Data'!J16=100,"O","L"))</f>
        <v>L</v>
      </c>
      <c r="K16" s="17" t="str">
        <f>IF('ICC Raw Data'!K16="","",IF('ICC Raw Data'!K16=100,"O","L"))</f>
        <v>O</v>
      </c>
      <c r="L16" s="17" t="str">
        <f>IF('ICC Raw Data'!L16="","",IF('ICC Raw Data'!L16=100,"O","L"))</f>
        <v>O</v>
      </c>
      <c r="M16" s="17" t="str">
        <f>IF('ICC Raw Data'!M16="","",IF('ICC Raw Data'!M16=100,"O","L"))</f>
        <v/>
      </c>
      <c r="N16" s="17" t="str">
        <f>IF('ICC Raw Data'!N16="","",IF('ICC Raw Data'!N16=100,"O","L"))</f>
        <v>O</v>
      </c>
      <c r="O16" s="17" t="str">
        <f>IF('ICC Raw Data'!O16="","",IF('ICC Raw Data'!O16=100,"O","L"))</f>
        <v>O</v>
      </c>
      <c r="P16" s="17" t="str">
        <f>IF('ICC Raw Data'!P16="","",IF('ICC Raw Data'!P16=100,"O","L"))</f>
        <v>O</v>
      </c>
      <c r="Q16" s="17" t="str">
        <f>IF('ICC Raw Data'!Q16="","",IF('ICC Raw Data'!Q16=100,"O","L"))</f>
        <v>O</v>
      </c>
      <c r="R16" s="17" t="str">
        <f>IF('ICC Raw Data'!R16="","",IF('ICC Raw Data'!R16=100,"O","L"))</f>
        <v/>
      </c>
      <c r="S16" s="17" t="str">
        <f>IF('ICC Raw Data'!S16="","",IF('ICC Raw Data'!S16=100,"O","L"))</f>
        <v/>
      </c>
      <c r="T16" s="17" t="str">
        <f>IF('ICC Raw Data'!T16="","",IF('ICC Raw Data'!T16=100,"O","L"))</f>
        <v/>
      </c>
      <c r="U16" s="17" t="str">
        <f>IF('ICC Raw Data'!U16="","",IF('ICC Raw Data'!U16=100,"O","L"))</f>
        <v/>
      </c>
      <c r="V16" s="17" t="str">
        <f>IF('ICC Raw Data'!V16="","",IF('ICC Raw Data'!V16=100,"O","L"))</f>
        <v/>
      </c>
      <c r="W16" s="17" t="str">
        <f>IF('ICC Raw Data'!W16="","",IF('ICC Raw Data'!W16=100,"O","L"))</f>
        <v/>
      </c>
      <c r="X16" s="17" t="str">
        <f>IF('ICC Raw Data'!X16="","",IF('ICC Raw Data'!X16=100,"O","L"))</f>
        <v/>
      </c>
      <c r="Y16" s="17" t="str">
        <f>IF('ICC Raw Data'!Y16="","",IF('ICC Raw Data'!Y16=100,"O","L"))</f>
        <v/>
      </c>
      <c r="Z16" s="17" t="str">
        <f>IF('ICC Raw Data'!Z16="","",IF('ICC Raw Data'!Z16=100,"O","L"))</f>
        <v/>
      </c>
      <c r="AA16" s="17" t="str">
        <f>IF('ICC Raw Data'!AA16="","",IF('ICC Raw Data'!AA16=100,"O","L"))</f>
        <v/>
      </c>
      <c r="AB16" s="17" t="str">
        <f>IF('ICC Raw Data'!AB16="","",IF('ICC Raw Data'!AB16=100,"O","L"))</f>
        <v/>
      </c>
      <c r="AC16" s="17" t="str">
        <f>IF('ICC Raw Data'!AC16="","",IF('ICC Raw Data'!AC16=100,"O","L"))</f>
        <v/>
      </c>
      <c r="AD16" s="17" t="str">
        <f>IF('ICC Raw Data'!AD16="","",IF('ICC Raw Data'!AD16=100,"O","L"))</f>
        <v/>
      </c>
      <c r="AE16" s="17" t="str">
        <f>IF('ICC Raw Data'!AE16="","",IF('ICC Raw Data'!AE16=100,"O","L"))</f>
        <v/>
      </c>
      <c r="AF16" s="19"/>
      <c r="AG16" s="19"/>
      <c r="AH16" s="20" t="str">
        <f>[1]Calculations!BA16</f>
        <v/>
      </c>
    </row>
    <row r="17" spans="1:34" ht="15.6">
      <c r="A17" s="11">
        <v>1497</v>
      </c>
      <c r="B17" s="12" t="s">
        <v>48</v>
      </c>
      <c r="C17" s="11">
        <v>13</v>
      </c>
      <c r="D17" s="14">
        <f t="shared" si="0"/>
        <v>0.33333333333333331</v>
      </c>
      <c r="E17" s="15">
        <v>5</v>
      </c>
      <c r="F17" s="16">
        <v>15</v>
      </c>
      <c r="G17" s="16">
        <f t="shared" si="1"/>
        <v>50</v>
      </c>
      <c r="H17" s="17" t="str">
        <f>IF('ICC Raw Data'!H17="","",IF('ICC Raw Data'!H17=100,"O","L"))</f>
        <v>O</v>
      </c>
      <c r="I17" s="18" t="str">
        <f>IF('ICC Raw Data'!I17="","",IF('ICC Raw Data'!I17=100,"O","L"))</f>
        <v>O</v>
      </c>
      <c r="J17" s="17" t="str">
        <f>IF('ICC Raw Data'!J17="","",IF('ICC Raw Data'!J17=100,"O","L"))</f>
        <v>O</v>
      </c>
      <c r="K17" s="17" t="str">
        <f>IF('ICC Raw Data'!K17="","",IF('ICC Raw Data'!K17=100,"O","L"))</f>
        <v>O</v>
      </c>
      <c r="L17" s="17" t="str">
        <f>IF('ICC Raw Data'!L17="","",IF('ICC Raw Data'!L17=100,"O","L"))</f>
        <v>O</v>
      </c>
      <c r="M17" s="17" t="str">
        <f>IF('ICC Raw Data'!M17="","",IF('ICC Raw Data'!M17=100,"O","L"))</f>
        <v>O</v>
      </c>
      <c r="N17" s="17" t="str">
        <f>IF('ICC Raw Data'!N17="","",IF('ICC Raw Data'!N17=100,"O","L"))</f>
        <v>O</v>
      </c>
      <c r="O17" s="17" t="str">
        <f>IF('ICC Raw Data'!O17="","",IF('ICC Raw Data'!O17=100,"O","L"))</f>
        <v>O</v>
      </c>
      <c r="P17" s="17" t="str">
        <f>IF('ICC Raw Data'!P17="","",IF('ICC Raw Data'!P17=100,"O","L"))</f>
        <v>O</v>
      </c>
      <c r="Q17" s="17" t="str">
        <f>IF('ICC Raw Data'!Q17="","",IF('ICC Raw Data'!Q17=100,"O","L"))</f>
        <v>O</v>
      </c>
      <c r="R17" s="17" t="str">
        <f>IF('ICC Raw Data'!R17="","",IF('ICC Raw Data'!R17=100,"O","L"))</f>
        <v/>
      </c>
      <c r="S17" s="17" t="str">
        <f>IF('ICC Raw Data'!S17="","",IF('ICC Raw Data'!S17=100,"O","L"))</f>
        <v/>
      </c>
      <c r="T17" s="17" t="str">
        <f>IF('ICC Raw Data'!T17="","",IF('ICC Raw Data'!T17=100,"O","L"))</f>
        <v/>
      </c>
      <c r="U17" s="17" t="str">
        <f>IF('ICC Raw Data'!U17="","",IF('ICC Raw Data'!U17=100,"O","L"))</f>
        <v/>
      </c>
      <c r="V17" s="17" t="str">
        <f>IF('ICC Raw Data'!V17="","",IF('ICC Raw Data'!V17=100,"O","L"))</f>
        <v/>
      </c>
      <c r="W17" s="17" t="str">
        <f>IF('ICC Raw Data'!W17="","",IF('ICC Raw Data'!W17=100,"O","L"))</f>
        <v/>
      </c>
      <c r="X17" s="17" t="str">
        <f>IF('ICC Raw Data'!X17="","",IF('ICC Raw Data'!X17=100,"O","L"))</f>
        <v/>
      </c>
      <c r="Y17" s="17" t="str">
        <f>IF('ICC Raw Data'!Y17="","",IF('ICC Raw Data'!Y17=100,"O","L"))</f>
        <v/>
      </c>
      <c r="Z17" s="17" t="str">
        <f>IF('ICC Raw Data'!Z17="","",IF('ICC Raw Data'!Z17=100,"O","L"))</f>
        <v/>
      </c>
      <c r="AA17" s="17" t="str">
        <f>IF('ICC Raw Data'!AA17="","",IF('ICC Raw Data'!AA17=100,"O","L"))</f>
        <v/>
      </c>
      <c r="AB17" s="17" t="str">
        <f>IF('ICC Raw Data'!AB17="","",IF('ICC Raw Data'!AB17=100,"O","L"))</f>
        <v/>
      </c>
      <c r="AC17" s="17" t="str">
        <f>IF('ICC Raw Data'!AC17="","",IF('ICC Raw Data'!AC17=100,"O","L"))</f>
        <v/>
      </c>
      <c r="AD17" s="17" t="str">
        <f>IF('ICC Raw Data'!AD17="","",IF('ICC Raw Data'!AD17=100,"O","L"))</f>
        <v/>
      </c>
      <c r="AE17" s="17" t="str">
        <f>IF('ICC Raw Data'!AE17="","",IF('ICC Raw Data'!AE17=100,"O","L"))</f>
        <v/>
      </c>
      <c r="AF17" s="19"/>
      <c r="AG17" s="19"/>
      <c r="AH17" s="20" t="str">
        <f>[1]Calculations!BA17</f>
        <v/>
      </c>
    </row>
    <row r="18" spans="1:34" ht="15.6">
      <c r="A18" s="11">
        <v>1708</v>
      </c>
      <c r="B18" s="12" t="s">
        <v>49</v>
      </c>
      <c r="C18" s="11">
        <v>12</v>
      </c>
      <c r="D18" s="14">
        <f t="shared" si="0"/>
        <v>0.125</v>
      </c>
      <c r="E18" s="15">
        <v>1</v>
      </c>
      <c r="F18" s="16">
        <v>8</v>
      </c>
      <c r="G18" s="16" t="str">
        <f t="shared" si="1"/>
        <v/>
      </c>
      <c r="H18" s="17" t="str">
        <f>IF('ICC Raw Data'!H18="","",IF('ICC Raw Data'!H18=100,"O","L"))</f>
        <v>O</v>
      </c>
      <c r="I18" s="18" t="str">
        <f>IF('ICC Raw Data'!I18="","",IF('ICC Raw Data'!I18=100,"O","L"))</f>
        <v>O</v>
      </c>
      <c r="J18" s="17" t="str">
        <f>IF('ICC Raw Data'!J18="","",IF('ICC Raw Data'!J18=100,"O","L"))</f>
        <v>O</v>
      </c>
      <c r="K18" s="17" t="str">
        <f>IF('ICC Raw Data'!K18="","",IF('ICC Raw Data'!K18=100,"O","L"))</f>
        <v>O</v>
      </c>
      <c r="L18" s="17" t="str">
        <f>IF('ICC Raw Data'!L18="","",IF('ICC Raw Data'!L18=100,"O","L"))</f>
        <v>O</v>
      </c>
      <c r="M18" s="17" t="str">
        <f>IF('ICC Raw Data'!M18="","",IF('ICC Raw Data'!M18=100,"O","L"))</f>
        <v/>
      </c>
      <c r="N18" s="17" t="str">
        <f>IF('ICC Raw Data'!N18="","",IF('ICC Raw Data'!N18=100,"O","L"))</f>
        <v>L</v>
      </c>
      <c r="O18" s="17" t="str">
        <f>IF('ICC Raw Data'!O18="","",IF('ICC Raw Data'!O18=100,"O","L"))</f>
        <v>O</v>
      </c>
      <c r="P18" s="17" t="str">
        <f>IF('ICC Raw Data'!P18="","",IF('ICC Raw Data'!P18=100,"O","L"))</f>
        <v>O</v>
      </c>
      <c r="Q18" s="17" t="str">
        <f>IF('ICC Raw Data'!Q18="","",IF('ICC Raw Data'!Q18=100,"O","L"))</f>
        <v>O</v>
      </c>
      <c r="R18" s="17" t="str">
        <f>IF('ICC Raw Data'!R18="","",IF('ICC Raw Data'!R18=100,"O","L"))</f>
        <v/>
      </c>
      <c r="S18" s="17" t="str">
        <f>IF('ICC Raw Data'!S18="","",IF('ICC Raw Data'!S18=100,"O","L"))</f>
        <v/>
      </c>
      <c r="T18" s="17" t="str">
        <f>IF('ICC Raw Data'!T18="","",IF('ICC Raw Data'!T18=100,"O","L"))</f>
        <v/>
      </c>
      <c r="U18" s="17" t="str">
        <f>IF('ICC Raw Data'!U18="","",IF('ICC Raw Data'!U18=100,"O","L"))</f>
        <v/>
      </c>
      <c r="V18" s="17" t="str">
        <f>IF('ICC Raw Data'!V18="","",IF('ICC Raw Data'!V18=100,"O","L"))</f>
        <v/>
      </c>
      <c r="W18" s="17" t="str">
        <f>IF('ICC Raw Data'!W18="","",IF('ICC Raw Data'!W18=100,"O","L"))</f>
        <v/>
      </c>
      <c r="X18" s="17" t="str">
        <f>IF('ICC Raw Data'!X18="","",IF('ICC Raw Data'!X18=100,"O","L"))</f>
        <v/>
      </c>
      <c r="Y18" s="17" t="str">
        <f>IF('ICC Raw Data'!Y18="","",IF('ICC Raw Data'!Y18=100,"O","L"))</f>
        <v/>
      </c>
      <c r="Z18" s="17" t="str">
        <f>IF('ICC Raw Data'!Z18="","",IF('ICC Raw Data'!Z18=100,"O","L"))</f>
        <v/>
      </c>
      <c r="AA18" s="17" t="str">
        <f>IF('ICC Raw Data'!AA18="","",IF('ICC Raw Data'!AA18=100,"O","L"))</f>
        <v/>
      </c>
      <c r="AB18" s="17" t="str">
        <f>IF('ICC Raw Data'!AB18="","",IF('ICC Raw Data'!AB18=100,"O","L"))</f>
        <v/>
      </c>
      <c r="AC18" s="17" t="str">
        <f>IF('ICC Raw Data'!AC18="","",IF('ICC Raw Data'!AC18=100,"O","L"))</f>
        <v/>
      </c>
      <c r="AD18" s="17" t="str">
        <f>IF('ICC Raw Data'!AD18="","",IF('ICC Raw Data'!AD18=100,"O","L"))</f>
        <v/>
      </c>
      <c r="AE18" s="17" t="str">
        <f>IF('ICC Raw Data'!AE18="","",IF('ICC Raw Data'!AE18=100,"O","L"))</f>
        <v/>
      </c>
      <c r="AF18" s="19"/>
      <c r="AG18" s="19"/>
      <c r="AH18" s="20" t="str">
        <f>[1]Calculations!BA18</f>
        <v/>
      </c>
    </row>
    <row r="19" spans="1:34" ht="15.6">
      <c r="A19" s="11">
        <v>1717</v>
      </c>
      <c r="B19" s="12" t="s">
        <v>50</v>
      </c>
      <c r="C19" s="11">
        <v>36</v>
      </c>
      <c r="D19" s="14">
        <f t="shared" si="0"/>
        <v>0</v>
      </c>
      <c r="E19" s="15">
        <v>0</v>
      </c>
      <c r="F19" s="16">
        <v>15</v>
      </c>
      <c r="G19" s="16" t="str">
        <f t="shared" si="1"/>
        <v/>
      </c>
      <c r="H19" s="17" t="str">
        <f>IF('ICC Raw Data'!H19="","",IF('ICC Raw Data'!H19=100,"O","L"))</f>
        <v>O</v>
      </c>
      <c r="I19" s="18" t="str">
        <f>IF('ICC Raw Data'!I19="","",IF('ICC Raw Data'!I19=100,"O","L"))</f>
        <v>O</v>
      </c>
      <c r="J19" s="17" t="str">
        <f>IF('ICC Raw Data'!J19="","",IF('ICC Raw Data'!J19=100,"O","L"))</f>
        <v/>
      </c>
      <c r="K19" s="17" t="str">
        <f>IF('ICC Raw Data'!K19="","",IF('ICC Raw Data'!K19=100,"O","L"))</f>
        <v>O</v>
      </c>
      <c r="L19" s="17" t="str">
        <f>IF('ICC Raw Data'!L19="","",IF('ICC Raw Data'!L19=100,"O","L"))</f>
        <v>O</v>
      </c>
      <c r="M19" s="17" t="str">
        <f>IF('ICC Raw Data'!M19="","",IF('ICC Raw Data'!M19=100,"O","L"))</f>
        <v/>
      </c>
      <c r="N19" s="17" t="str">
        <f>IF('ICC Raw Data'!N19="","",IF('ICC Raw Data'!N19=100,"O","L"))</f>
        <v/>
      </c>
      <c r="O19" s="17" t="str">
        <f>IF('ICC Raw Data'!O19="","",IF('ICC Raw Data'!O19=100,"O","L"))</f>
        <v/>
      </c>
      <c r="P19" s="17" t="str">
        <f>IF('ICC Raw Data'!P19="","",IF('ICC Raw Data'!P19=100,"O","L"))</f>
        <v>O</v>
      </c>
      <c r="Q19" s="17" t="str">
        <f>IF('ICC Raw Data'!Q19="","",IF('ICC Raw Data'!Q19=100,"O","L"))</f>
        <v>O</v>
      </c>
      <c r="R19" s="17" t="str">
        <f>IF('ICC Raw Data'!R19="","",IF('ICC Raw Data'!R19=100,"O","L"))</f>
        <v/>
      </c>
      <c r="S19" s="17" t="str">
        <f>IF('ICC Raw Data'!S19="","",IF('ICC Raw Data'!S19=100,"O","L"))</f>
        <v/>
      </c>
      <c r="T19" s="17" t="str">
        <f>IF('ICC Raw Data'!T19="","",IF('ICC Raw Data'!T19=100,"O","L"))</f>
        <v/>
      </c>
      <c r="U19" s="17" t="str">
        <f>IF('ICC Raw Data'!U19="","",IF('ICC Raw Data'!U19=100,"O","L"))</f>
        <v/>
      </c>
      <c r="V19" s="17" t="str">
        <f>IF('ICC Raw Data'!V19="","",IF('ICC Raw Data'!V19=100,"O","L"))</f>
        <v/>
      </c>
      <c r="W19" s="17" t="str">
        <f>IF('ICC Raw Data'!W19="","",IF('ICC Raw Data'!W19=100,"O","L"))</f>
        <v/>
      </c>
      <c r="X19" s="17" t="str">
        <f>IF('ICC Raw Data'!X19="","",IF('ICC Raw Data'!X19=100,"O","L"))</f>
        <v/>
      </c>
      <c r="Y19" s="17" t="str">
        <f>IF('ICC Raw Data'!Y19="","",IF('ICC Raw Data'!Y19=100,"O","L"))</f>
        <v/>
      </c>
      <c r="Z19" s="17" t="str">
        <f>IF('ICC Raw Data'!Z19="","",IF('ICC Raw Data'!Z19=100,"O","L"))</f>
        <v/>
      </c>
      <c r="AA19" s="17" t="str">
        <f>IF('ICC Raw Data'!AA19="","",IF('ICC Raw Data'!AA19=100,"O","L"))</f>
        <v/>
      </c>
      <c r="AB19" s="17" t="str">
        <f>IF('ICC Raw Data'!AB19="","",IF('ICC Raw Data'!AB19=100,"O","L"))</f>
        <v/>
      </c>
      <c r="AC19" s="17" t="str">
        <f>IF('ICC Raw Data'!AC19="","",IF('ICC Raw Data'!AC19=100,"O","L"))</f>
        <v/>
      </c>
      <c r="AD19" s="17" t="str">
        <f>IF('ICC Raw Data'!AD19="","",IF('ICC Raw Data'!AD19=100,"O","L"))</f>
        <v/>
      </c>
      <c r="AE19" s="17" t="str">
        <f>IF('ICC Raw Data'!AE19="","",IF('ICC Raw Data'!AE19=100,"O","L"))</f>
        <v/>
      </c>
      <c r="AF19" s="19"/>
      <c r="AG19" s="19"/>
      <c r="AH19" s="20" t="str">
        <f>[1]Calculations!BA19</f>
        <v/>
      </c>
    </row>
    <row r="20" spans="1:34" ht="15.6">
      <c r="A20" s="11">
        <v>1723</v>
      </c>
      <c r="B20" s="12" t="s">
        <v>51</v>
      </c>
      <c r="C20" s="13">
        <v>8</v>
      </c>
      <c r="D20" s="14">
        <f t="shared" si="0"/>
        <v>0.2857142857142857</v>
      </c>
      <c r="E20" s="15">
        <v>2</v>
      </c>
      <c r="F20" s="16">
        <v>7</v>
      </c>
      <c r="G20" s="16">
        <f t="shared" si="1"/>
        <v>50</v>
      </c>
      <c r="H20" s="17" t="str">
        <f>IF('ICC Raw Data'!H20="","",IF('ICC Raw Data'!H20=100,"O","L"))</f>
        <v>O</v>
      </c>
      <c r="I20" s="18" t="str">
        <f>IF('ICC Raw Data'!I20="","",IF('ICC Raw Data'!I20=100,"O","L"))</f>
        <v>O</v>
      </c>
      <c r="J20" s="17" t="str">
        <f>IF('ICC Raw Data'!J20="","",IF('ICC Raw Data'!J20=100,"O","L"))</f>
        <v>O</v>
      </c>
      <c r="K20" s="17" t="str">
        <f>IF('ICC Raw Data'!K20="","",IF('ICC Raw Data'!K20=100,"O","L"))</f>
        <v>O</v>
      </c>
      <c r="L20" s="17" t="str">
        <f>IF('ICC Raw Data'!L20="","",IF('ICC Raw Data'!L20=100,"O","L"))</f>
        <v>O</v>
      </c>
      <c r="M20" s="17" t="str">
        <f>IF('ICC Raw Data'!M20="","",IF('ICC Raw Data'!M20=100,"O","L"))</f>
        <v>O</v>
      </c>
      <c r="N20" s="17" t="str">
        <f>IF('ICC Raw Data'!N20="","",IF('ICC Raw Data'!N20=100,"O","L"))</f>
        <v>O</v>
      </c>
      <c r="O20" s="17" t="str">
        <f>IF('ICC Raw Data'!O20="","",IF('ICC Raw Data'!O20=100,"O","L"))</f>
        <v>O</v>
      </c>
      <c r="P20" s="17" t="str">
        <f>IF('ICC Raw Data'!P20="","",IF('ICC Raw Data'!P20=100,"O","L"))</f>
        <v>O</v>
      </c>
      <c r="Q20" s="17" t="str">
        <f>IF('ICC Raw Data'!Q20="","",IF('ICC Raw Data'!Q20=100,"O","L"))</f>
        <v>O</v>
      </c>
      <c r="R20" s="17" t="str">
        <f>IF('ICC Raw Data'!R20="","",IF('ICC Raw Data'!R20=100,"O","L"))</f>
        <v>O</v>
      </c>
      <c r="S20" s="17" t="str">
        <f>IF('ICC Raw Data'!S20="","",IF('ICC Raw Data'!S20=100,"O","L"))</f>
        <v>O</v>
      </c>
      <c r="T20" s="17" t="str">
        <f>IF('ICC Raw Data'!T20="","",IF('ICC Raw Data'!T20=100,"O","L"))</f>
        <v/>
      </c>
      <c r="U20" s="17" t="str">
        <f>IF('ICC Raw Data'!U20="","",IF('ICC Raw Data'!U20=100,"O","L"))</f>
        <v/>
      </c>
      <c r="V20" s="17" t="str">
        <f>IF('ICC Raw Data'!V20="","",IF('ICC Raw Data'!V20=100,"O","L"))</f>
        <v/>
      </c>
      <c r="W20" s="17" t="str">
        <f>IF('ICC Raw Data'!W20="","",IF('ICC Raw Data'!W20=100,"O","L"))</f>
        <v>O</v>
      </c>
      <c r="X20" s="17" t="str">
        <f>IF('ICC Raw Data'!X20="","",IF('ICC Raw Data'!X20=100,"O","L"))</f>
        <v>O</v>
      </c>
      <c r="Y20" s="17" t="str">
        <f>IF('ICC Raw Data'!Y20="","",IF('ICC Raw Data'!Y20=100,"O","L"))</f>
        <v>O</v>
      </c>
      <c r="Z20" s="17" t="str">
        <f>IF('ICC Raw Data'!Z20="","",IF('ICC Raw Data'!Z20=100,"O","L"))</f>
        <v/>
      </c>
      <c r="AA20" s="17" t="str">
        <f>IF('ICC Raw Data'!AA20="","",IF('ICC Raw Data'!AA20=100,"O","L"))</f>
        <v/>
      </c>
      <c r="AB20" s="17" t="str">
        <f>IF('ICC Raw Data'!AB20="","",IF('ICC Raw Data'!AB20=100,"O","L"))</f>
        <v/>
      </c>
      <c r="AC20" s="17" t="str">
        <f>IF('ICC Raw Data'!AC20="","",IF('ICC Raw Data'!AC20=100,"O","L"))</f>
        <v/>
      </c>
      <c r="AD20" s="17" t="str">
        <f>IF('ICC Raw Data'!AD20="","",IF('ICC Raw Data'!AD20=100,"O","L"))</f>
        <v/>
      </c>
      <c r="AE20" s="17" t="str">
        <f>IF('ICC Raw Data'!AE20="","",IF('ICC Raw Data'!AE20=100,"O","L"))</f>
        <v/>
      </c>
      <c r="AF20" s="19"/>
      <c r="AG20" s="19"/>
      <c r="AH20" s="20" t="str">
        <f>[1]Calculations!BA20</f>
        <v>B</v>
      </c>
    </row>
    <row r="21" spans="1:34" ht="15.6">
      <c r="A21" s="11">
        <v>1728</v>
      </c>
      <c r="B21" s="12" t="s">
        <v>52</v>
      </c>
      <c r="C21" s="13">
        <v>24</v>
      </c>
      <c r="D21" s="14">
        <f t="shared" si="0"/>
        <v>0</v>
      </c>
      <c r="E21" s="15">
        <v>0</v>
      </c>
      <c r="F21" s="16">
        <v>15</v>
      </c>
      <c r="G21" s="16" t="str">
        <f t="shared" si="1"/>
        <v/>
      </c>
      <c r="H21" s="17" t="str">
        <f>IF('ICC Raw Data'!H21="","",IF('ICC Raw Data'!H21=100,"O","L"))</f>
        <v>O</v>
      </c>
      <c r="I21" s="18" t="str">
        <f>IF('ICC Raw Data'!I21="","",IF('ICC Raw Data'!I21=100,"O","L"))</f>
        <v>O</v>
      </c>
      <c r="J21" s="17" t="str">
        <f>IF('ICC Raw Data'!J21="","",IF('ICC Raw Data'!J21=100,"O","L"))</f>
        <v>O</v>
      </c>
      <c r="K21" s="17" t="str">
        <f>IF('ICC Raw Data'!K21="","",IF('ICC Raw Data'!K21=100,"O","L"))</f>
        <v>O</v>
      </c>
      <c r="L21" s="17" t="str">
        <f>IF('ICC Raw Data'!L21="","",IF('ICC Raw Data'!L21=100,"O","L"))</f>
        <v>O</v>
      </c>
      <c r="M21" s="17" t="str">
        <f>IF('ICC Raw Data'!M21="","",IF('ICC Raw Data'!M21=100,"O","L"))</f>
        <v>O</v>
      </c>
      <c r="N21" s="17" t="str">
        <f>IF('ICC Raw Data'!N21="","",IF('ICC Raw Data'!N21=100,"O","L"))</f>
        <v>O</v>
      </c>
      <c r="O21" s="17" t="str">
        <f>IF('ICC Raw Data'!O21="","",IF('ICC Raw Data'!O21=100,"O","L"))</f>
        <v>O</v>
      </c>
      <c r="P21" s="17" t="str">
        <f>IF('ICC Raw Data'!P21="","",IF('ICC Raw Data'!P21=100,"O","L"))</f>
        <v/>
      </c>
      <c r="Q21" s="17" t="str">
        <f>IF('ICC Raw Data'!Q21="","",IF('ICC Raw Data'!Q21=100,"O","L"))</f>
        <v>O</v>
      </c>
      <c r="R21" s="17" t="str">
        <f>IF('ICC Raw Data'!R21="","",IF('ICC Raw Data'!R21=100,"O","L"))</f>
        <v/>
      </c>
      <c r="S21" s="17" t="str">
        <f>IF('ICC Raw Data'!S21="","",IF('ICC Raw Data'!S21=100,"O","L"))</f>
        <v/>
      </c>
      <c r="T21" s="17" t="str">
        <f>IF('ICC Raw Data'!T21="","",IF('ICC Raw Data'!T21=100,"O","L"))</f>
        <v/>
      </c>
      <c r="U21" s="17" t="str">
        <f>IF('ICC Raw Data'!U21="","",IF('ICC Raw Data'!U21=100,"O","L"))</f>
        <v/>
      </c>
      <c r="V21" s="17" t="str">
        <f>IF('ICC Raw Data'!V21="","",IF('ICC Raw Data'!V21=100,"O","L"))</f>
        <v/>
      </c>
      <c r="W21" s="17" t="str">
        <f>IF('ICC Raw Data'!W21="","",IF('ICC Raw Data'!W21=100,"O","L"))</f>
        <v/>
      </c>
      <c r="X21" s="17" t="str">
        <f>IF('ICC Raw Data'!X21="","",IF('ICC Raw Data'!X21=100,"O","L"))</f>
        <v/>
      </c>
      <c r="Y21" s="17" t="str">
        <f>IF('ICC Raw Data'!Y21="","",IF('ICC Raw Data'!Y21=100,"O","L"))</f>
        <v/>
      </c>
      <c r="Z21" s="17" t="str">
        <f>IF('ICC Raw Data'!Z21="","",IF('ICC Raw Data'!Z21=100,"O","L"))</f>
        <v/>
      </c>
      <c r="AA21" s="17" t="str">
        <f>IF('ICC Raw Data'!AA21="","",IF('ICC Raw Data'!AA21=100,"O","L"))</f>
        <v/>
      </c>
      <c r="AB21" s="17" t="str">
        <f>IF('ICC Raw Data'!AB21="","",IF('ICC Raw Data'!AB21=100,"O","L"))</f>
        <v/>
      </c>
      <c r="AC21" s="17" t="str">
        <f>IF('ICC Raw Data'!AC21="","",IF('ICC Raw Data'!AC21=100,"O","L"))</f>
        <v/>
      </c>
      <c r="AD21" s="17" t="str">
        <f>IF('ICC Raw Data'!AD21="","",IF('ICC Raw Data'!AD21=100,"O","L"))</f>
        <v/>
      </c>
      <c r="AE21" s="17" t="str">
        <f>IF('ICC Raw Data'!AE21="","",IF('ICC Raw Data'!AE21=100,"O","L"))</f>
        <v/>
      </c>
      <c r="AF21" s="19"/>
      <c r="AG21" s="19"/>
      <c r="AH21" s="20" t="str">
        <f>[1]Calculations!BA21</f>
        <v/>
      </c>
    </row>
    <row r="22" spans="1:34" ht="15.6">
      <c r="A22" s="11">
        <v>1739</v>
      </c>
      <c r="B22" s="12" t="s">
        <v>53</v>
      </c>
      <c r="C22" s="13">
        <v>21</v>
      </c>
      <c r="D22" s="14">
        <f t="shared" si="0"/>
        <v>0</v>
      </c>
      <c r="E22" s="15">
        <v>0</v>
      </c>
      <c r="F22" s="16">
        <v>13</v>
      </c>
      <c r="G22" s="16" t="str">
        <f t="shared" si="1"/>
        <v/>
      </c>
      <c r="H22" s="17" t="str">
        <f>IF('ICC Raw Data'!H22="","",IF('ICC Raw Data'!H22=100,"O","L"))</f>
        <v>L</v>
      </c>
      <c r="I22" s="18" t="str">
        <f>IF('ICC Raw Data'!I22="","",IF('ICC Raw Data'!I22=100,"O","L"))</f>
        <v>L</v>
      </c>
      <c r="J22" s="17" t="str">
        <f>IF('ICC Raw Data'!J22="","",IF('ICC Raw Data'!J22=100,"O","L"))</f>
        <v>O</v>
      </c>
      <c r="K22" s="17" t="str">
        <f>IF('ICC Raw Data'!K22="","",IF('ICC Raw Data'!K22=100,"O","L"))</f>
        <v>O</v>
      </c>
      <c r="L22" s="17" t="str">
        <f>IF('ICC Raw Data'!L22="","",IF('ICC Raw Data'!L22=100,"O","L"))</f>
        <v>O</v>
      </c>
      <c r="M22" s="17" t="str">
        <f>IF('ICC Raw Data'!M22="","",IF('ICC Raw Data'!M22=100,"O","L"))</f>
        <v/>
      </c>
      <c r="N22" s="17" t="str">
        <f>IF('ICC Raw Data'!N22="","",IF('ICC Raw Data'!N22=100,"O","L"))</f>
        <v>O</v>
      </c>
      <c r="O22" s="17" t="str">
        <f>IF('ICC Raw Data'!O22="","",IF('ICC Raw Data'!O22=100,"O","L"))</f>
        <v>O</v>
      </c>
      <c r="P22" s="17" t="str">
        <f>IF('ICC Raw Data'!P22="","",IF('ICC Raw Data'!P22=100,"O","L"))</f>
        <v>O</v>
      </c>
      <c r="Q22" s="17" t="str">
        <f>IF('ICC Raw Data'!Q22="","",IF('ICC Raw Data'!Q22=100,"O","L"))</f>
        <v>O</v>
      </c>
      <c r="R22" s="17" t="str">
        <f>IF('ICC Raw Data'!R22="","",IF('ICC Raw Data'!R22=100,"O","L"))</f>
        <v/>
      </c>
      <c r="S22" s="17" t="str">
        <f>IF('ICC Raw Data'!S22="","",IF('ICC Raw Data'!S22=100,"O","L"))</f>
        <v/>
      </c>
      <c r="T22" s="17" t="str">
        <f>IF('ICC Raw Data'!T22="","",IF('ICC Raw Data'!T22=100,"O","L"))</f>
        <v/>
      </c>
      <c r="U22" s="17" t="str">
        <f>IF('ICC Raw Data'!U22="","",IF('ICC Raw Data'!U22=100,"O","L"))</f>
        <v/>
      </c>
      <c r="V22" s="17" t="str">
        <f>IF('ICC Raw Data'!V22="","",IF('ICC Raw Data'!V22=100,"O","L"))</f>
        <v/>
      </c>
      <c r="W22" s="17" t="str">
        <f>IF('ICC Raw Data'!W22="","",IF('ICC Raw Data'!W22=100,"O","L"))</f>
        <v/>
      </c>
      <c r="X22" s="17" t="str">
        <f>IF('ICC Raw Data'!X22="","",IF('ICC Raw Data'!X22=100,"O","L"))</f>
        <v/>
      </c>
      <c r="Y22" s="17" t="str">
        <f>IF('ICC Raw Data'!Y22="","",IF('ICC Raw Data'!Y22=100,"O","L"))</f>
        <v/>
      </c>
      <c r="Z22" s="17" t="str">
        <f>IF('ICC Raw Data'!Z22="","",IF('ICC Raw Data'!Z22=100,"O","L"))</f>
        <v/>
      </c>
      <c r="AA22" s="17" t="str">
        <f>IF('ICC Raw Data'!AA22="","",IF('ICC Raw Data'!AA22=100,"O","L"))</f>
        <v/>
      </c>
      <c r="AB22" s="17" t="str">
        <f>IF('ICC Raw Data'!AB22="","",IF('ICC Raw Data'!AB22=100,"O","L"))</f>
        <v/>
      </c>
      <c r="AC22" s="17" t="str">
        <f>IF('ICC Raw Data'!AC22="","",IF('ICC Raw Data'!AC22=100,"O","L"))</f>
        <v/>
      </c>
      <c r="AD22" s="17" t="str">
        <f>IF('ICC Raw Data'!AD22="","",IF('ICC Raw Data'!AD22=100,"O","L"))</f>
        <v/>
      </c>
      <c r="AE22" s="17" t="str">
        <f>IF('ICC Raw Data'!AE22="","",IF('ICC Raw Data'!AE22=100,"O","L"))</f>
        <v/>
      </c>
      <c r="AF22" s="19"/>
      <c r="AG22" s="19"/>
      <c r="AH22" s="20" t="str">
        <f>[1]Calculations!BA22</f>
        <v/>
      </c>
    </row>
    <row r="23" spans="1:34" ht="15.6">
      <c r="A23" s="11">
        <v>1793</v>
      </c>
      <c r="B23" s="12" t="s">
        <v>54</v>
      </c>
      <c r="C23" s="13">
        <v>17</v>
      </c>
      <c r="D23" s="14">
        <f t="shared" si="0"/>
        <v>6.6666666666666666E-2</v>
      </c>
      <c r="E23" s="15">
        <v>1</v>
      </c>
      <c r="F23" s="16">
        <v>15</v>
      </c>
      <c r="G23" s="16" t="str">
        <f t="shared" si="1"/>
        <v/>
      </c>
      <c r="H23" s="17" t="str">
        <f>IF('ICC Raw Data'!H23="","",IF('ICC Raw Data'!H23=100,"O","L"))</f>
        <v>O</v>
      </c>
      <c r="I23" s="18" t="str">
        <f>IF('ICC Raw Data'!I23="","",IF('ICC Raw Data'!I23=100,"O","L"))</f>
        <v>O</v>
      </c>
      <c r="J23" s="17" t="str">
        <f>IF('ICC Raw Data'!J23="","",IF('ICC Raw Data'!J23=100,"O","L"))</f>
        <v>L</v>
      </c>
      <c r="K23" s="17" t="str">
        <f>IF('ICC Raw Data'!K23="","",IF('ICC Raw Data'!K23=100,"O","L"))</f>
        <v>O</v>
      </c>
      <c r="L23" s="17" t="str">
        <f>IF('ICC Raw Data'!L23="","",IF('ICC Raw Data'!L23=100,"O","L"))</f>
        <v>O</v>
      </c>
      <c r="M23" s="17" t="str">
        <f>IF('ICC Raw Data'!M23="","",IF('ICC Raw Data'!M23=100,"O","L"))</f>
        <v>O</v>
      </c>
      <c r="N23" s="17" t="str">
        <f>IF('ICC Raw Data'!N23="","",IF('ICC Raw Data'!N23=100,"O","L"))</f>
        <v>O</v>
      </c>
      <c r="O23" s="17" t="str">
        <f>IF('ICC Raw Data'!O23="","",IF('ICC Raw Data'!O23=100,"O","L"))</f>
        <v/>
      </c>
      <c r="P23" s="17" t="str">
        <f>IF('ICC Raw Data'!P23="","",IF('ICC Raw Data'!P23=100,"O","L"))</f>
        <v>O</v>
      </c>
      <c r="Q23" s="17" t="str">
        <f>IF('ICC Raw Data'!Q23="","",IF('ICC Raw Data'!Q23=100,"O","L"))</f>
        <v>O</v>
      </c>
      <c r="R23" s="17" t="str">
        <f>IF('ICC Raw Data'!R23="","",IF('ICC Raw Data'!R23=100,"O","L"))</f>
        <v>O</v>
      </c>
      <c r="S23" s="17" t="str">
        <f>IF('ICC Raw Data'!S23="","",IF('ICC Raw Data'!S23=100,"O","L"))</f>
        <v/>
      </c>
      <c r="T23" s="17" t="str">
        <f>IF('ICC Raw Data'!T23="","",IF('ICC Raw Data'!T23=100,"O","L"))</f>
        <v/>
      </c>
      <c r="U23" s="17" t="str">
        <f>IF('ICC Raw Data'!U23="","",IF('ICC Raw Data'!U23=100,"O","L"))</f>
        <v/>
      </c>
      <c r="V23" s="17" t="str">
        <f>IF('ICC Raw Data'!V23="","",IF('ICC Raw Data'!V23=100,"O","L"))</f>
        <v>O</v>
      </c>
      <c r="W23" s="17" t="str">
        <f>IF('ICC Raw Data'!W23="","",IF('ICC Raw Data'!W23=100,"O","L"))</f>
        <v/>
      </c>
      <c r="X23" s="17" t="str">
        <f>IF('ICC Raw Data'!X23="","",IF('ICC Raw Data'!X23=100,"O","L"))</f>
        <v/>
      </c>
      <c r="Y23" s="17" t="str">
        <f>IF('ICC Raw Data'!Y23="","",IF('ICC Raw Data'!Y23=100,"O","L"))</f>
        <v>O</v>
      </c>
      <c r="Z23" s="17" t="str">
        <f>IF('ICC Raw Data'!Z23="","",IF('ICC Raw Data'!Z23=100,"O","L"))</f>
        <v/>
      </c>
      <c r="AA23" s="17" t="str">
        <f>IF('ICC Raw Data'!AA23="","",IF('ICC Raw Data'!AA23=100,"O","L"))</f>
        <v/>
      </c>
      <c r="AB23" s="17" t="str">
        <f>IF('ICC Raw Data'!AB23="","",IF('ICC Raw Data'!AB23=100,"O","L"))</f>
        <v/>
      </c>
      <c r="AC23" s="17" t="str">
        <f>IF('ICC Raw Data'!AC23="","",IF('ICC Raw Data'!AC23=100,"O","L"))</f>
        <v/>
      </c>
      <c r="AD23" s="17" t="str">
        <f>IF('ICC Raw Data'!AD23="","",IF('ICC Raw Data'!AD23=100,"O","L"))</f>
        <v/>
      </c>
      <c r="AE23" s="17" t="str">
        <f>IF('ICC Raw Data'!AE23="","",IF('ICC Raw Data'!AE23=100,"O","L"))</f>
        <v/>
      </c>
      <c r="AF23" s="19"/>
      <c r="AG23" s="19"/>
      <c r="AH23" s="20" t="str">
        <f>[1]Calculations!BA23</f>
        <v/>
      </c>
    </row>
    <row r="24" spans="1:34" ht="15.6">
      <c r="A24" s="11">
        <v>1794</v>
      </c>
      <c r="B24" s="12" t="s">
        <v>55</v>
      </c>
      <c r="C24" s="11">
        <v>18</v>
      </c>
      <c r="D24" s="14">
        <f t="shared" si="0"/>
        <v>0</v>
      </c>
      <c r="E24" s="15">
        <v>0</v>
      </c>
      <c r="F24" s="16">
        <v>13</v>
      </c>
      <c r="G24" s="16" t="str">
        <f t="shared" si="1"/>
        <v/>
      </c>
      <c r="H24" s="17" t="str">
        <f>IF('ICC Raw Data'!H24="","",IF('ICC Raw Data'!H24=100,"O","L"))</f>
        <v>L</v>
      </c>
      <c r="I24" s="18" t="str">
        <f>IF('ICC Raw Data'!I24="","",IF('ICC Raw Data'!I24=100,"O","L"))</f>
        <v>O</v>
      </c>
      <c r="J24" s="17" t="str">
        <f>IF('ICC Raw Data'!J24="","",IF('ICC Raw Data'!J24=100,"O","L"))</f>
        <v>L</v>
      </c>
      <c r="K24" s="17" t="str">
        <f>IF('ICC Raw Data'!K24="","",IF('ICC Raw Data'!K24=100,"O","L"))</f>
        <v>O</v>
      </c>
      <c r="L24" s="17" t="str">
        <f>IF('ICC Raw Data'!L24="","",IF('ICC Raw Data'!L24=100,"O","L"))</f>
        <v>O</v>
      </c>
      <c r="M24" s="17" t="str">
        <f>IF('ICC Raw Data'!M24="","",IF('ICC Raw Data'!M24=100,"O","L"))</f>
        <v/>
      </c>
      <c r="N24" s="17" t="str">
        <f>IF('ICC Raw Data'!N24="","",IF('ICC Raw Data'!N24=100,"O","L"))</f>
        <v>L</v>
      </c>
      <c r="O24" s="17" t="str">
        <f>IF('ICC Raw Data'!O24="","",IF('ICC Raw Data'!O24=100,"O","L"))</f>
        <v/>
      </c>
      <c r="P24" s="17" t="str">
        <f>IF('ICC Raw Data'!P24="","",IF('ICC Raw Data'!P24=100,"O","L"))</f>
        <v>O</v>
      </c>
      <c r="Q24" s="17" t="str">
        <f>IF('ICC Raw Data'!Q24="","",IF('ICC Raw Data'!Q24=100,"O","L"))</f>
        <v>O</v>
      </c>
      <c r="R24" s="17" t="str">
        <f>IF('ICC Raw Data'!R24="","",IF('ICC Raw Data'!R24=100,"O","L"))</f>
        <v/>
      </c>
      <c r="S24" s="17" t="str">
        <f>IF('ICC Raw Data'!S24="","",IF('ICC Raw Data'!S24=100,"O","L"))</f>
        <v/>
      </c>
      <c r="T24" s="17" t="str">
        <f>IF('ICC Raw Data'!T24="","",IF('ICC Raw Data'!T24=100,"O","L"))</f>
        <v/>
      </c>
      <c r="U24" s="17" t="str">
        <f>IF('ICC Raw Data'!U24="","",IF('ICC Raw Data'!U24=100,"O","L"))</f>
        <v/>
      </c>
      <c r="V24" s="17" t="str">
        <f>IF('ICC Raw Data'!V24="","",IF('ICC Raw Data'!V24=100,"O","L"))</f>
        <v/>
      </c>
      <c r="W24" s="17" t="str">
        <f>IF('ICC Raw Data'!W24="","",IF('ICC Raw Data'!W24=100,"O","L"))</f>
        <v/>
      </c>
      <c r="X24" s="17" t="str">
        <f>IF('ICC Raw Data'!X24="","",IF('ICC Raw Data'!X24=100,"O","L"))</f>
        <v/>
      </c>
      <c r="Y24" s="17" t="str">
        <f>IF('ICC Raw Data'!Y24="","",IF('ICC Raw Data'!Y24=100,"O","L"))</f>
        <v/>
      </c>
      <c r="Z24" s="17" t="str">
        <f>IF('ICC Raw Data'!Z24="","",IF('ICC Raw Data'!Z24=100,"O","L"))</f>
        <v/>
      </c>
      <c r="AA24" s="17" t="str">
        <f>IF('ICC Raw Data'!AA24="","",IF('ICC Raw Data'!AA24=100,"O","L"))</f>
        <v/>
      </c>
      <c r="AB24" s="17" t="str">
        <f>IF('ICC Raw Data'!AB24="","",IF('ICC Raw Data'!AB24=100,"O","L"))</f>
        <v/>
      </c>
      <c r="AC24" s="17" t="str">
        <f>IF('ICC Raw Data'!AC24="","",IF('ICC Raw Data'!AC24=100,"O","L"))</f>
        <v/>
      </c>
      <c r="AD24" s="17" t="str">
        <f>IF('ICC Raw Data'!AD24="","",IF('ICC Raw Data'!AD24=100,"O","L"))</f>
        <v/>
      </c>
      <c r="AE24" s="17" t="str">
        <f>IF('ICC Raw Data'!AE24="","",IF('ICC Raw Data'!AE24=100,"O","L"))</f>
        <v/>
      </c>
      <c r="AF24" s="19"/>
      <c r="AG24" s="19"/>
      <c r="AH24" s="20" t="str">
        <f>[1]Calculations!BA24</f>
        <v/>
      </c>
    </row>
    <row r="25" spans="1:34" ht="15.6">
      <c r="A25" s="11">
        <v>1833</v>
      </c>
      <c r="B25" s="12" t="s">
        <v>56</v>
      </c>
      <c r="C25" s="11">
        <v>37</v>
      </c>
      <c r="D25" s="14">
        <f t="shared" si="0"/>
        <v>0</v>
      </c>
      <c r="E25" s="15">
        <v>0</v>
      </c>
      <c r="F25" s="16">
        <v>15</v>
      </c>
      <c r="G25" s="16" t="str">
        <f t="shared" si="1"/>
        <v/>
      </c>
      <c r="H25" s="17" t="str">
        <f>IF('ICC Raw Data'!H25="","",IF('ICC Raw Data'!H25=100,"O","L"))</f>
        <v>L</v>
      </c>
      <c r="I25" s="18" t="str">
        <f>IF('ICC Raw Data'!I25="","",IF('ICC Raw Data'!I25=100,"O","L"))</f>
        <v>L</v>
      </c>
      <c r="J25" s="17" t="str">
        <f>IF('ICC Raw Data'!J25="","",IF('ICC Raw Data'!J25=100,"O","L"))</f>
        <v>O</v>
      </c>
      <c r="K25" s="17" t="str">
        <f>IF('ICC Raw Data'!K25="","",IF('ICC Raw Data'!K25=100,"O","L"))</f>
        <v>O</v>
      </c>
      <c r="L25" s="17" t="str">
        <f>IF('ICC Raw Data'!L25="","",IF('ICC Raw Data'!L25=100,"O","L"))</f>
        <v>O</v>
      </c>
      <c r="M25" s="17" t="str">
        <f>IF('ICC Raw Data'!M25="","",IF('ICC Raw Data'!M25=100,"O","L"))</f>
        <v/>
      </c>
      <c r="N25" s="17" t="str">
        <f>IF('ICC Raw Data'!N25="","",IF('ICC Raw Data'!N25=100,"O","L"))</f>
        <v>O</v>
      </c>
      <c r="O25" s="17" t="str">
        <f>IF('ICC Raw Data'!O25="","",IF('ICC Raw Data'!O25=100,"O","L"))</f>
        <v>O</v>
      </c>
      <c r="P25" s="17" t="str">
        <f>IF('ICC Raw Data'!P25="","",IF('ICC Raw Data'!P25=100,"O","L"))</f>
        <v>O</v>
      </c>
      <c r="Q25" s="17" t="str">
        <f>IF('ICC Raw Data'!Q25="","",IF('ICC Raw Data'!Q25=100,"O","L"))</f>
        <v>O</v>
      </c>
      <c r="R25" s="17" t="str">
        <f>IF('ICC Raw Data'!R25="","",IF('ICC Raw Data'!R25=100,"O","L"))</f>
        <v/>
      </c>
      <c r="S25" s="17" t="str">
        <f>IF('ICC Raw Data'!S25="","",IF('ICC Raw Data'!S25=100,"O","L"))</f>
        <v/>
      </c>
      <c r="T25" s="17" t="str">
        <f>IF('ICC Raw Data'!T25="","",IF('ICC Raw Data'!T25=100,"O","L"))</f>
        <v/>
      </c>
      <c r="U25" s="17" t="str">
        <f>IF('ICC Raw Data'!U25="","",IF('ICC Raw Data'!U25=100,"O","L"))</f>
        <v/>
      </c>
      <c r="V25" s="17" t="str">
        <f>IF('ICC Raw Data'!V25="","",IF('ICC Raw Data'!V25=100,"O","L"))</f>
        <v/>
      </c>
      <c r="W25" s="17" t="str">
        <f>IF('ICC Raw Data'!W25="","",IF('ICC Raw Data'!W25=100,"O","L"))</f>
        <v/>
      </c>
      <c r="X25" s="17" t="str">
        <f>IF('ICC Raw Data'!X25="","",IF('ICC Raw Data'!X25=100,"O","L"))</f>
        <v/>
      </c>
      <c r="Y25" s="17" t="str">
        <f>IF('ICC Raw Data'!Y25="","",IF('ICC Raw Data'!Y25=100,"O","L"))</f>
        <v/>
      </c>
      <c r="Z25" s="17" t="str">
        <f>IF('ICC Raw Data'!Z25="","",IF('ICC Raw Data'!Z25=100,"O","L"))</f>
        <v/>
      </c>
      <c r="AA25" s="17" t="str">
        <f>IF('ICC Raw Data'!AA25="","",IF('ICC Raw Data'!AA25=100,"O","L"))</f>
        <v/>
      </c>
      <c r="AB25" s="17" t="str">
        <f>IF('ICC Raw Data'!AB25="","",IF('ICC Raw Data'!AB25=100,"O","L"))</f>
        <v/>
      </c>
      <c r="AC25" s="17" t="str">
        <f>IF('ICC Raw Data'!AC25="","",IF('ICC Raw Data'!AC25=100,"O","L"))</f>
        <v/>
      </c>
      <c r="AD25" s="17" t="str">
        <f>IF('ICC Raw Data'!AD25="","",IF('ICC Raw Data'!AD25=100,"O","L"))</f>
        <v/>
      </c>
      <c r="AE25" s="17" t="str">
        <f>IF('ICC Raw Data'!AE25="","",IF('ICC Raw Data'!AE25=100,"O","L"))</f>
        <v/>
      </c>
      <c r="AF25" s="19"/>
      <c r="AG25" s="19"/>
      <c r="AH25" s="20" t="str">
        <f>[1]Calculations!BA25</f>
        <v/>
      </c>
    </row>
    <row r="26" spans="1:34" ht="15.6">
      <c r="A26" s="11">
        <v>1861</v>
      </c>
      <c r="B26" s="12" t="s">
        <v>57</v>
      </c>
      <c r="C26" s="13">
        <v>31</v>
      </c>
      <c r="D26" s="14">
        <f t="shared" si="0"/>
        <v>0</v>
      </c>
      <c r="E26" s="15">
        <v>0</v>
      </c>
      <c r="F26" s="16">
        <v>8</v>
      </c>
      <c r="G26" s="16" t="str">
        <f t="shared" si="1"/>
        <v/>
      </c>
      <c r="H26" s="17" t="str">
        <f>IF('ICC Raw Data'!H26="","",IF('ICC Raw Data'!H26=100,"O","L"))</f>
        <v>L</v>
      </c>
      <c r="I26" s="18" t="str">
        <f>IF('ICC Raw Data'!I26="","",IF('ICC Raw Data'!I26=100,"O","L"))</f>
        <v/>
      </c>
      <c r="J26" s="17" t="str">
        <f>IF('ICC Raw Data'!J26="","",IF('ICC Raw Data'!J26=100,"O","L"))</f>
        <v>L</v>
      </c>
      <c r="K26" s="17" t="str">
        <f>IF('ICC Raw Data'!K26="","",IF('ICC Raw Data'!K26=100,"O","L"))</f>
        <v>L</v>
      </c>
      <c r="L26" s="17" t="str">
        <f>IF('ICC Raw Data'!L26="","",IF('ICC Raw Data'!L26=100,"O","L"))</f>
        <v>O</v>
      </c>
      <c r="M26" s="17" t="str">
        <f>IF('ICC Raw Data'!M26="","",IF('ICC Raw Data'!M26=100,"O","L"))</f>
        <v/>
      </c>
      <c r="N26" s="17" t="str">
        <f>IF('ICC Raw Data'!N26="","",IF('ICC Raw Data'!N26=100,"O","L"))</f>
        <v>L</v>
      </c>
      <c r="O26" s="17" t="str">
        <f>IF('ICC Raw Data'!O26="","",IF('ICC Raw Data'!O26=100,"O","L"))</f>
        <v>O</v>
      </c>
      <c r="P26" s="17" t="str">
        <f>IF('ICC Raw Data'!P26="","",IF('ICC Raw Data'!P26=100,"O","L"))</f>
        <v/>
      </c>
      <c r="Q26" s="17" t="str">
        <f>IF('ICC Raw Data'!Q26="","",IF('ICC Raw Data'!Q26=100,"O","L"))</f>
        <v>O</v>
      </c>
      <c r="R26" s="17" t="str">
        <f>IF('ICC Raw Data'!R26="","",IF('ICC Raw Data'!R26=100,"O","L"))</f>
        <v/>
      </c>
      <c r="S26" s="17" t="str">
        <f>IF('ICC Raw Data'!S26="","",IF('ICC Raw Data'!S26=100,"O","L"))</f>
        <v/>
      </c>
      <c r="T26" s="17" t="str">
        <f>IF('ICC Raw Data'!T26="","",IF('ICC Raw Data'!T26=100,"O","L"))</f>
        <v/>
      </c>
      <c r="U26" s="17" t="str">
        <f>IF('ICC Raw Data'!U26="","",IF('ICC Raw Data'!U26=100,"O","L"))</f>
        <v/>
      </c>
      <c r="V26" s="17" t="str">
        <f>IF('ICC Raw Data'!V26="","",IF('ICC Raw Data'!V26=100,"O","L"))</f>
        <v/>
      </c>
      <c r="W26" s="17" t="str">
        <f>IF('ICC Raw Data'!W26="","",IF('ICC Raw Data'!W26=100,"O","L"))</f>
        <v/>
      </c>
      <c r="X26" s="17" t="str">
        <f>IF('ICC Raw Data'!X26="","",IF('ICC Raw Data'!X26=100,"O","L"))</f>
        <v/>
      </c>
      <c r="Y26" s="17" t="str">
        <f>IF('ICC Raw Data'!Y26="","",IF('ICC Raw Data'!Y26=100,"O","L"))</f>
        <v/>
      </c>
      <c r="Z26" s="17" t="str">
        <f>IF('ICC Raw Data'!Z26="","",IF('ICC Raw Data'!Z26=100,"O","L"))</f>
        <v/>
      </c>
      <c r="AA26" s="17" t="str">
        <f>IF('ICC Raw Data'!AA26="","",IF('ICC Raw Data'!AA26=100,"O","L"))</f>
        <v/>
      </c>
      <c r="AB26" s="17" t="str">
        <f>IF('ICC Raw Data'!AB26="","",IF('ICC Raw Data'!AB26=100,"O","L"))</f>
        <v/>
      </c>
      <c r="AC26" s="17" t="str">
        <f>IF('ICC Raw Data'!AC26="","",IF('ICC Raw Data'!AC26=100,"O","L"))</f>
        <v/>
      </c>
      <c r="AD26" s="17" t="str">
        <f>IF('ICC Raw Data'!AD26="","",IF('ICC Raw Data'!AD26=100,"O","L"))</f>
        <v/>
      </c>
      <c r="AE26" s="17" t="str">
        <f>IF('ICC Raw Data'!AE26="","",IF('ICC Raw Data'!AE26=100,"O","L"))</f>
        <v/>
      </c>
      <c r="AF26" s="19"/>
      <c r="AG26" s="19"/>
      <c r="AH26" s="20" t="str">
        <f>[1]Calculations!BA26</f>
        <v/>
      </c>
    </row>
    <row r="27" spans="1:34" ht="15.6">
      <c r="A27" s="11">
        <v>1904</v>
      </c>
      <c r="B27" s="12" t="s">
        <v>58</v>
      </c>
      <c r="C27" s="13">
        <v>23</v>
      </c>
      <c r="D27" s="14">
        <f t="shared" si="0"/>
        <v>0</v>
      </c>
      <c r="E27" s="15">
        <v>0</v>
      </c>
      <c r="F27" s="16">
        <v>7</v>
      </c>
      <c r="G27" s="16" t="str">
        <f t="shared" si="1"/>
        <v/>
      </c>
      <c r="H27" s="17" t="str">
        <f>IF('ICC Raw Data'!H27="","",IF('ICC Raw Data'!H27=100,"O","L"))</f>
        <v>O</v>
      </c>
      <c r="I27" s="18" t="str">
        <f>IF('ICC Raw Data'!I27="","",IF('ICC Raw Data'!I27=100,"O","L"))</f>
        <v>O</v>
      </c>
      <c r="J27" s="17" t="str">
        <f>IF('ICC Raw Data'!J27="","",IF('ICC Raw Data'!J27=100,"O","L"))</f>
        <v>O</v>
      </c>
      <c r="K27" s="17" t="str">
        <f>IF('ICC Raw Data'!K27="","",IF('ICC Raw Data'!K27=100,"O","L"))</f>
        <v>L</v>
      </c>
      <c r="L27" s="17" t="str">
        <f>IF('ICC Raw Data'!L27="","",IF('ICC Raw Data'!L27=100,"O","L"))</f>
        <v>O</v>
      </c>
      <c r="M27" s="17" t="str">
        <f>IF('ICC Raw Data'!M27="","",IF('ICC Raw Data'!M27=100,"O","L"))</f>
        <v>O</v>
      </c>
      <c r="N27" s="17" t="str">
        <f>IF('ICC Raw Data'!N27="","",IF('ICC Raw Data'!N27=100,"O","L"))</f>
        <v>O</v>
      </c>
      <c r="O27" s="17" t="str">
        <f>IF('ICC Raw Data'!O27="","",IF('ICC Raw Data'!O27=100,"O","L"))</f>
        <v>O</v>
      </c>
      <c r="P27" s="17" t="str">
        <f>IF('ICC Raw Data'!P27="","",IF('ICC Raw Data'!P27=100,"O","L"))</f>
        <v/>
      </c>
      <c r="Q27" s="17" t="str">
        <f>IF('ICC Raw Data'!Q27="","",IF('ICC Raw Data'!Q27=100,"O","L"))</f>
        <v>O</v>
      </c>
      <c r="R27" s="17" t="str">
        <f>IF('ICC Raw Data'!R27="","",IF('ICC Raw Data'!R27=100,"O","L"))</f>
        <v/>
      </c>
      <c r="S27" s="17" t="str">
        <f>IF('ICC Raw Data'!S27="","",IF('ICC Raw Data'!S27=100,"O","L"))</f>
        <v/>
      </c>
      <c r="T27" s="17" t="str">
        <f>IF('ICC Raw Data'!T27="","",IF('ICC Raw Data'!T27=100,"O","L"))</f>
        <v/>
      </c>
      <c r="U27" s="17" t="str">
        <f>IF('ICC Raw Data'!U27="","",IF('ICC Raw Data'!U27=100,"O","L"))</f>
        <v/>
      </c>
      <c r="V27" s="17" t="str">
        <f>IF('ICC Raw Data'!V27="","",IF('ICC Raw Data'!V27=100,"O","L"))</f>
        <v/>
      </c>
      <c r="W27" s="17" t="str">
        <f>IF('ICC Raw Data'!W27="","",IF('ICC Raw Data'!W27=100,"O","L"))</f>
        <v/>
      </c>
      <c r="X27" s="17" t="str">
        <f>IF('ICC Raw Data'!X27="","",IF('ICC Raw Data'!X27=100,"O","L"))</f>
        <v/>
      </c>
      <c r="Y27" s="17" t="str">
        <f>IF('ICC Raw Data'!Y27="","",IF('ICC Raw Data'!Y27=100,"O","L"))</f>
        <v/>
      </c>
      <c r="Z27" s="17" t="str">
        <f>IF('ICC Raw Data'!Z27="","",IF('ICC Raw Data'!Z27=100,"O","L"))</f>
        <v/>
      </c>
      <c r="AA27" s="17" t="str">
        <f>IF('ICC Raw Data'!AA27="","",IF('ICC Raw Data'!AA27=100,"O","L"))</f>
        <v/>
      </c>
      <c r="AB27" s="17" t="str">
        <f>IF('ICC Raw Data'!AB27="","",IF('ICC Raw Data'!AB27=100,"O","L"))</f>
        <v/>
      </c>
      <c r="AC27" s="17" t="str">
        <f>IF('ICC Raw Data'!AC27="","",IF('ICC Raw Data'!AC27=100,"O","L"))</f>
        <v/>
      </c>
      <c r="AD27" s="17" t="str">
        <f>IF('ICC Raw Data'!AD27="","",IF('ICC Raw Data'!AD27=100,"O","L"))</f>
        <v/>
      </c>
      <c r="AE27" s="17" t="str">
        <f>IF('ICC Raw Data'!AE27="","",IF('ICC Raw Data'!AE27=100,"O","L"))</f>
        <v/>
      </c>
      <c r="AF27" s="19"/>
      <c r="AG27" s="19"/>
      <c r="AH27" s="20" t="str">
        <f>[1]Calculations!BA27</f>
        <v/>
      </c>
    </row>
    <row r="28" spans="1:34" ht="15.6">
      <c r="A28" s="11">
        <v>1906</v>
      </c>
      <c r="B28" s="12" t="s">
        <v>59</v>
      </c>
      <c r="C28" s="13">
        <v>23</v>
      </c>
      <c r="D28" s="14">
        <f t="shared" si="0"/>
        <v>0.2</v>
      </c>
      <c r="E28" s="15">
        <v>2</v>
      </c>
      <c r="F28" s="16">
        <v>10</v>
      </c>
      <c r="G28" s="16">
        <f t="shared" si="1"/>
        <v>25</v>
      </c>
      <c r="H28" s="17" t="str">
        <f>IF('ICC Raw Data'!H28="","",IF('ICC Raw Data'!H28=100,"O","L"))</f>
        <v>O</v>
      </c>
      <c r="I28" s="18" t="str">
        <f>IF('ICC Raw Data'!I28="","",IF('ICC Raw Data'!I28=100,"O","L"))</f>
        <v>O</v>
      </c>
      <c r="J28" s="17" t="str">
        <f>IF('ICC Raw Data'!J28="","",IF('ICC Raw Data'!J28=100,"O","L"))</f>
        <v>O</v>
      </c>
      <c r="K28" s="17" t="str">
        <f>IF('ICC Raw Data'!K28="","",IF('ICC Raw Data'!K28=100,"O","L"))</f>
        <v>O</v>
      </c>
      <c r="L28" s="17" t="str">
        <f>IF('ICC Raw Data'!L28="","",IF('ICC Raw Data'!L28=100,"O","L"))</f>
        <v>O</v>
      </c>
      <c r="M28" s="17" t="str">
        <f>IF('ICC Raw Data'!M28="","",IF('ICC Raw Data'!M28=100,"O","L"))</f>
        <v/>
      </c>
      <c r="N28" s="17" t="str">
        <f>IF('ICC Raw Data'!N28="","",IF('ICC Raw Data'!N28=100,"O","L"))</f>
        <v>O</v>
      </c>
      <c r="O28" s="17" t="str">
        <f>IF('ICC Raw Data'!O28="","",IF('ICC Raw Data'!O28=100,"O","L"))</f>
        <v>O</v>
      </c>
      <c r="P28" s="17" t="str">
        <f>IF('ICC Raw Data'!P28="","",IF('ICC Raw Data'!P28=100,"O","L"))</f>
        <v>O</v>
      </c>
      <c r="Q28" s="17" t="str">
        <f>IF('ICC Raw Data'!Q28="","",IF('ICC Raw Data'!Q28=100,"O","L"))</f>
        <v>O</v>
      </c>
      <c r="R28" s="17" t="str">
        <f>IF('ICC Raw Data'!R28="","",IF('ICC Raw Data'!R28=100,"O","L"))</f>
        <v/>
      </c>
      <c r="S28" s="17" t="str">
        <f>IF('ICC Raw Data'!S28="","",IF('ICC Raw Data'!S28=100,"O","L"))</f>
        <v/>
      </c>
      <c r="T28" s="17" t="str">
        <f>IF('ICC Raw Data'!T28="","",IF('ICC Raw Data'!T28=100,"O","L"))</f>
        <v/>
      </c>
      <c r="U28" s="17" t="str">
        <f>IF('ICC Raw Data'!U28="","",IF('ICC Raw Data'!U28=100,"O","L"))</f>
        <v/>
      </c>
      <c r="V28" s="17" t="str">
        <f>IF('ICC Raw Data'!V28="","",IF('ICC Raw Data'!V28=100,"O","L"))</f>
        <v/>
      </c>
      <c r="W28" s="17" t="str">
        <f>IF('ICC Raw Data'!W28="","",IF('ICC Raw Data'!W28=100,"O","L"))</f>
        <v/>
      </c>
      <c r="X28" s="17" t="str">
        <f>IF('ICC Raw Data'!X28="","",IF('ICC Raw Data'!X28=100,"O","L"))</f>
        <v/>
      </c>
      <c r="Y28" s="17" t="str">
        <f>IF('ICC Raw Data'!Y28="","",IF('ICC Raw Data'!Y28=100,"O","L"))</f>
        <v/>
      </c>
      <c r="Z28" s="17" t="str">
        <f>IF('ICC Raw Data'!Z28="","",IF('ICC Raw Data'!Z28=100,"O","L"))</f>
        <v/>
      </c>
      <c r="AA28" s="17" t="str">
        <f>IF('ICC Raw Data'!AA28="","",IF('ICC Raw Data'!AA28=100,"O","L"))</f>
        <v/>
      </c>
      <c r="AB28" s="17" t="str">
        <f>IF('ICC Raw Data'!AB28="","",IF('ICC Raw Data'!AB28=100,"O","L"))</f>
        <v/>
      </c>
      <c r="AC28" s="17" t="str">
        <f>IF('ICC Raw Data'!AC28="","",IF('ICC Raw Data'!AC28=100,"O","L"))</f>
        <v/>
      </c>
      <c r="AD28" s="17" t="str">
        <f>IF('ICC Raw Data'!AD28="","",IF('ICC Raw Data'!AD28=100,"O","L"))</f>
        <v/>
      </c>
      <c r="AE28" s="17" t="str">
        <f>IF('ICC Raw Data'!AE28="","",IF('ICC Raw Data'!AE28=100,"O","L"))</f>
        <v/>
      </c>
      <c r="AF28" s="19"/>
      <c r="AG28" s="19"/>
      <c r="AH28" s="20" t="str">
        <f>[1]Calculations!BA28</f>
        <v/>
      </c>
    </row>
    <row r="29" spans="1:34" ht="15.6">
      <c r="A29" s="11">
        <v>1918</v>
      </c>
      <c r="B29" s="12" t="s">
        <v>60</v>
      </c>
      <c r="C29" s="13">
        <v>25</v>
      </c>
      <c r="D29" s="14">
        <f t="shared" si="0"/>
        <v>0</v>
      </c>
      <c r="E29" s="15">
        <v>0</v>
      </c>
      <c r="F29" s="16">
        <v>9</v>
      </c>
      <c r="G29" s="16" t="str">
        <f t="shared" si="1"/>
        <v/>
      </c>
      <c r="H29" s="17" t="str">
        <f>IF('ICC Raw Data'!H29="","",IF('ICC Raw Data'!H29=100,"O","L"))</f>
        <v>O</v>
      </c>
      <c r="I29" s="18" t="str">
        <f>IF('ICC Raw Data'!I29="","",IF('ICC Raw Data'!I29=100,"O","L"))</f>
        <v>L</v>
      </c>
      <c r="J29" s="17" t="str">
        <f>IF('ICC Raw Data'!J29="","",IF('ICC Raw Data'!J29=100,"O","L"))</f>
        <v>O</v>
      </c>
      <c r="K29" s="17" t="str">
        <f>IF('ICC Raw Data'!K29="","",IF('ICC Raw Data'!K29=100,"O","L"))</f>
        <v>O</v>
      </c>
      <c r="L29" s="17" t="str">
        <f>IF('ICC Raw Data'!L29="","",IF('ICC Raw Data'!L29=100,"O","L"))</f>
        <v>O</v>
      </c>
      <c r="M29" s="17" t="str">
        <f>IF('ICC Raw Data'!M29="","",IF('ICC Raw Data'!M29=100,"O","L"))</f>
        <v/>
      </c>
      <c r="N29" s="17" t="str">
        <f>IF('ICC Raw Data'!N29="","",IF('ICC Raw Data'!N29=100,"O","L"))</f>
        <v/>
      </c>
      <c r="O29" s="17" t="str">
        <f>IF('ICC Raw Data'!O29="","",IF('ICC Raw Data'!O29=100,"O","L"))</f>
        <v>O</v>
      </c>
      <c r="P29" s="17" t="str">
        <f>IF('ICC Raw Data'!P29="","",IF('ICC Raw Data'!P29=100,"O","L"))</f>
        <v>O</v>
      </c>
      <c r="Q29" s="17" t="str">
        <f>IF('ICC Raw Data'!Q29="","",IF('ICC Raw Data'!Q29=100,"O","L"))</f>
        <v>O</v>
      </c>
      <c r="R29" s="17" t="str">
        <f>IF('ICC Raw Data'!R29="","",IF('ICC Raw Data'!R29=100,"O","L"))</f>
        <v/>
      </c>
      <c r="S29" s="17" t="str">
        <f>IF('ICC Raw Data'!S29="","",IF('ICC Raw Data'!S29=100,"O","L"))</f>
        <v/>
      </c>
      <c r="T29" s="17" t="str">
        <f>IF('ICC Raw Data'!T29="","",IF('ICC Raw Data'!T29=100,"O","L"))</f>
        <v/>
      </c>
      <c r="U29" s="17" t="str">
        <f>IF('ICC Raw Data'!U29="","",IF('ICC Raw Data'!U29=100,"O","L"))</f>
        <v/>
      </c>
      <c r="V29" s="17" t="str">
        <f>IF('ICC Raw Data'!V29="","",IF('ICC Raw Data'!V29=100,"O","L"))</f>
        <v/>
      </c>
      <c r="W29" s="17" t="str">
        <f>IF('ICC Raw Data'!W29="","",IF('ICC Raw Data'!W29=100,"O","L"))</f>
        <v/>
      </c>
      <c r="X29" s="17" t="str">
        <f>IF('ICC Raw Data'!X29="","",IF('ICC Raw Data'!X29=100,"O","L"))</f>
        <v/>
      </c>
      <c r="Y29" s="17" t="str">
        <f>IF('ICC Raw Data'!Y29="","",IF('ICC Raw Data'!Y29=100,"O","L"))</f>
        <v/>
      </c>
      <c r="Z29" s="17" t="str">
        <f>IF('ICC Raw Data'!Z29="","",IF('ICC Raw Data'!Z29=100,"O","L"))</f>
        <v/>
      </c>
      <c r="AA29" s="17" t="str">
        <f>IF('ICC Raw Data'!AA29="","",IF('ICC Raw Data'!AA29=100,"O","L"))</f>
        <v/>
      </c>
      <c r="AB29" s="17" t="str">
        <f>IF('ICC Raw Data'!AB29="","",IF('ICC Raw Data'!AB29=100,"O","L"))</f>
        <v/>
      </c>
      <c r="AC29" s="17" t="str">
        <f>IF('ICC Raw Data'!AC29="","",IF('ICC Raw Data'!AC29=100,"O","L"))</f>
        <v/>
      </c>
      <c r="AD29" s="17" t="str">
        <f>IF('ICC Raw Data'!AD29="","",IF('ICC Raw Data'!AD29=100,"O","L"))</f>
        <v/>
      </c>
      <c r="AE29" s="17" t="str">
        <f>IF('ICC Raw Data'!AE29="","",IF('ICC Raw Data'!AE29=100,"O","L"))</f>
        <v/>
      </c>
      <c r="AF29" s="19"/>
      <c r="AG29" s="19"/>
      <c r="AH29" s="20" t="str">
        <f>[1]Calculations!BA29</f>
        <v/>
      </c>
    </row>
    <row r="30" spans="1:34" ht="15.6">
      <c r="A30" s="11">
        <v>1966</v>
      </c>
      <c r="B30" s="12" t="s">
        <v>61</v>
      </c>
      <c r="C30" s="13">
        <v>40</v>
      </c>
      <c r="D30" s="14">
        <f t="shared" si="0"/>
        <v>0.375</v>
      </c>
      <c r="E30" s="15">
        <v>3</v>
      </c>
      <c r="F30" s="16">
        <v>8</v>
      </c>
      <c r="G30" s="16">
        <f t="shared" si="1"/>
        <v>50</v>
      </c>
      <c r="H30" s="17" t="str">
        <f>IF('ICC Raw Data'!H30="","",IF('ICC Raw Data'!H30=100,"O","L"))</f>
        <v>O</v>
      </c>
      <c r="I30" s="18" t="str">
        <f>IF('ICC Raw Data'!I30="","",IF('ICC Raw Data'!I30=100,"O","L"))</f>
        <v>O</v>
      </c>
      <c r="J30" s="17" t="str">
        <f>IF('ICC Raw Data'!J30="","",IF('ICC Raw Data'!J30=100,"O","L"))</f>
        <v>O</v>
      </c>
      <c r="K30" s="17" t="str">
        <f>IF('ICC Raw Data'!K30="","",IF('ICC Raw Data'!K30=100,"O","L"))</f>
        <v>O</v>
      </c>
      <c r="L30" s="17" t="str">
        <f>IF('ICC Raw Data'!L30="","",IF('ICC Raw Data'!L30=100,"O","L"))</f>
        <v>O</v>
      </c>
      <c r="M30" s="17" t="str">
        <f>IF('ICC Raw Data'!M30="","",IF('ICC Raw Data'!M30=100,"O","L"))</f>
        <v>O</v>
      </c>
      <c r="N30" s="17" t="str">
        <f>IF('ICC Raw Data'!N30="","",IF('ICC Raw Data'!N30=100,"O","L"))</f>
        <v>O</v>
      </c>
      <c r="O30" s="17" t="str">
        <f>IF('ICC Raw Data'!O30="","",IF('ICC Raw Data'!O30=100,"O","L"))</f>
        <v>O</v>
      </c>
      <c r="P30" s="17" t="str">
        <f>IF('ICC Raw Data'!P30="","",IF('ICC Raw Data'!P30=100,"O","L"))</f>
        <v>O</v>
      </c>
      <c r="Q30" s="17" t="str">
        <f>IF('ICC Raw Data'!Q30="","",IF('ICC Raw Data'!Q30=100,"O","L"))</f>
        <v>O</v>
      </c>
      <c r="R30" s="17" t="str">
        <f>IF('ICC Raw Data'!R30="","",IF('ICC Raw Data'!R30=100,"O","L"))</f>
        <v>O</v>
      </c>
      <c r="S30" s="17" t="str">
        <f>IF('ICC Raw Data'!S30="","",IF('ICC Raw Data'!S30=100,"O","L"))</f>
        <v>O</v>
      </c>
      <c r="T30" s="17" t="str">
        <f>IF('ICC Raw Data'!T30="","",IF('ICC Raw Data'!T30=100,"O","L"))</f>
        <v/>
      </c>
      <c r="U30" s="17" t="str">
        <f>IF('ICC Raw Data'!U30="","",IF('ICC Raw Data'!U30=100,"O","L"))</f>
        <v>O</v>
      </c>
      <c r="V30" s="17" t="str">
        <f>IF('ICC Raw Data'!V30="","",IF('ICC Raw Data'!V30=100,"O","L"))</f>
        <v>O</v>
      </c>
      <c r="W30" s="17" t="str">
        <f>IF('ICC Raw Data'!W30="","",IF('ICC Raw Data'!W30=100,"O","L"))</f>
        <v>O</v>
      </c>
      <c r="X30" s="17" t="str">
        <f>IF('ICC Raw Data'!X30="","",IF('ICC Raw Data'!X30=100,"O","L"))</f>
        <v>O</v>
      </c>
      <c r="Y30" s="17" t="str">
        <f>IF('ICC Raw Data'!Y30="","",IF('ICC Raw Data'!Y30=100,"O","L"))</f>
        <v>O</v>
      </c>
      <c r="Z30" s="17" t="str">
        <f>IF('ICC Raw Data'!Z30="","",IF('ICC Raw Data'!Z30=100,"O","L"))</f>
        <v>O</v>
      </c>
      <c r="AA30" s="17" t="str">
        <f>IF('ICC Raw Data'!AA30="","",IF('ICC Raw Data'!AA30=100,"O","L"))</f>
        <v/>
      </c>
      <c r="AB30" s="17" t="str">
        <f>IF('ICC Raw Data'!AB30="","",IF('ICC Raw Data'!AB30=100,"O","L"))</f>
        <v>O</v>
      </c>
      <c r="AC30" s="17" t="str">
        <f>IF('ICC Raw Data'!AC30="","",IF('ICC Raw Data'!AC30=100,"O","L"))</f>
        <v>O</v>
      </c>
      <c r="AD30" s="17" t="str">
        <f>IF('ICC Raw Data'!AD30="","",IF('ICC Raw Data'!AD30=100,"O","L"))</f>
        <v/>
      </c>
      <c r="AE30" s="17" t="str">
        <f>IF('ICC Raw Data'!AE30="","",IF('ICC Raw Data'!AE30=100,"O","L"))</f>
        <v/>
      </c>
      <c r="AF30" s="19"/>
      <c r="AG30" s="19" t="s">
        <v>62</v>
      </c>
      <c r="AH30" s="20" t="str">
        <f>[1]Calculations!BA30</f>
        <v>G</v>
      </c>
    </row>
    <row r="31" spans="1:34" ht="15.6">
      <c r="A31" s="11">
        <v>2040</v>
      </c>
      <c r="B31" s="12" t="s">
        <v>63</v>
      </c>
      <c r="C31" s="13">
        <v>24</v>
      </c>
      <c r="D31" s="14">
        <f t="shared" si="0"/>
        <v>0</v>
      </c>
      <c r="E31" s="15">
        <v>0</v>
      </c>
      <c r="F31" s="16">
        <v>5</v>
      </c>
      <c r="G31" s="16" t="str">
        <f t="shared" si="1"/>
        <v/>
      </c>
      <c r="H31" s="17" t="str">
        <f>IF('ICC Raw Data'!H31="","",IF('ICC Raw Data'!H31=100,"O","L"))</f>
        <v>O</v>
      </c>
      <c r="I31" s="18" t="str">
        <f>IF('ICC Raw Data'!I31="","",IF('ICC Raw Data'!I31=100,"O","L"))</f>
        <v>O</v>
      </c>
      <c r="J31" s="17" t="str">
        <f>IF('ICC Raw Data'!J31="","",IF('ICC Raw Data'!J31=100,"O","L"))</f>
        <v>O</v>
      </c>
      <c r="K31" s="17" t="str">
        <f>IF('ICC Raw Data'!K31="","",IF('ICC Raw Data'!K31=100,"O","L"))</f>
        <v>O</v>
      </c>
      <c r="L31" s="17" t="str">
        <f>IF('ICC Raw Data'!L31="","",IF('ICC Raw Data'!L31=100,"O","L"))</f>
        <v>O</v>
      </c>
      <c r="M31" s="17" t="str">
        <f>IF('ICC Raw Data'!M31="","",IF('ICC Raw Data'!M31=100,"O","L"))</f>
        <v>O</v>
      </c>
      <c r="N31" s="17" t="str">
        <f>IF('ICC Raw Data'!N31="","",IF('ICC Raw Data'!N31=100,"O","L"))</f>
        <v>O</v>
      </c>
      <c r="O31" s="17" t="str">
        <f>IF('ICC Raw Data'!O31="","",IF('ICC Raw Data'!O31=100,"O","L"))</f>
        <v>O</v>
      </c>
      <c r="P31" s="17" t="str">
        <f>IF('ICC Raw Data'!P31="","",IF('ICC Raw Data'!P31=100,"O","L"))</f>
        <v>O</v>
      </c>
      <c r="Q31" s="17" t="str">
        <f>IF('ICC Raw Data'!Q31="","",IF('ICC Raw Data'!Q31=100,"O","L"))</f>
        <v>O</v>
      </c>
      <c r="R31" s="17" t="str">
        <f>IF('ICC Raw Data'!R31="","",IF('ICC Raw Data'!R31=100,"O","L"))</f>
        <v/>
      </c>
      <c r="S31" s="17" t="str">
        <f>IF('ICC Raw Data'!S31="","",IF('ICC Raw Data'!S31=100,"O","L"))</f>
        <v/>
      </c>
      <c r="T31" s="17" t="str">
        <f>IF('ICC Raw Data'!T31="","",IF('ICC Raw Data'!T31=100,"O","L"))</f>
        <v/>
      </c>
      <c r="U31" s="17" t="str">
        <f>IF('ICC Raw Data'!U31="","",IF('ICC Raw Data'!U31=100,"O","L"))</f>
        <v/>
      </c>
      <c r="V31" s="17" t="str">
        <f>IF('ICC Raw Data'!V31="","",IF('ICC Raw Data'!V31=100,"O","L"))</f>
        <v/>
      </c>
      <c r="W31" s="17" t="str">
        <f>IF('ICC Raw Data'!W31="","",IF('ICC Raw Data'!W31=100,"O","L"))</f>
        <v/>
      </c>
      <c r="X31" s="17" t="str">
        <f>IF('ICC Raw Data'!X31="","",IF('ICC Raw Data'!X31=100,"O","L"))</f>
        <v/>
      </c>
      <c r="Y31" s="17" t="str">
        <f>IF('ICC Raw Data'!Y31="","",IF('ICC Raw Data'!Y31=100,"O","L"))</f>
        <v/>
      </c>
      <c r="Z31" s="17" t="str">
        <f>IF('ICC Raw Data'!Z31="","",IF('ICC Raw Data'!Z31=100,"O","L"))</f>
        <v/>
      </c>
      <c r="AA31" s="17" t="str">
        <f>IF('ICC Raw Data'!AA31="","",IF('ICC Raw Data'!AA31=100,"O","L"))</f>
        <v/>
      </c>
      <c r="AB31" s="17" t="str">
        <f>IF('ICC Raw Data'!AB31="","",IF('ICC Raw Data'!AB31=100,"O","L"))</f>
        <v/>
      </c>
      <c r="AC31" s="17" t="str">
        <f>IF('ICC Raw Data'!AC31="","",IF('ICC Raw Data'!AC31=100,"O","L"))</f>
        <v/>
      </c>
      <c r="AD31" s="17" t="str">
        <f>IF('ICC Raw Data'!AD31="","",IF('ICC Raw Data'!AD31=100,"O","L"))</f>
        <v/>
      </c>
      <c r="AE31" s="17" t="str">
        <f>IF('ICC Raw Data'!AE31="","",IF('ICC Raw Data'!AE31=100,"O","L"))</f>
        <v/>
      </c>
      <c r="AF31" s="19"/>
      <c r="AG31" s="19"/>
      <c r="AH31" s="20" t="str">
        <f>[1]Calculations!BA31</f>
        <v/>
      </c>
    </row>
    <row r="32" spans="1:34" ht="15.6">
      <c r="A32" s="11">
        <v>2272</v>
      </c>
      <c r="B32" s="12" t="s">
        <v>64</v>
      </c>
      <c r="C32" s="13">
        <v>41</v>
      </c>
      <c r="D32" s="14">
        <f t="shared" si="0"/>
        <v>0.13333333333333333</v>
      </c>
      <c r="E32" s="15">
        <v>2</v>
      </c>
      <c r="F32" s="16">
        <v>15</v>
      </c>
      <c r="G32" s="16" t="str">
        <f t="shared" si="1"/>
        <v/>
      </c>
      <c r="H32" s="17" t="str">
        <f>IF('ICC Raw Data'!H32="","",IF('ICC Raw Data'!H32=100,"O","L"))</f>
        <v>O</v>
      </c>
      <c r="I32" s="18" t="str">
        <f>IF('ICC Raw Data'!I32="","",IF('ICC Raw Data'!I32=100,"O","L"))</f>
        <v>O</v>
      </c>
      <c r="J32" s="17" t="str">
        <f>IF('ICC Raw Data'!J32="","",IF('ICC Raw Data'!J32=100,"O","L"))</f>
        <v>O</v>
      </c>
      <c r="K32" s="17" t="str">
        <f>IF('ICC Raw Data'!K32="","",IF('ICC Raw Data'!K32=100,"O","L"))</f>
        <v>O</v>
      </c>
      <c r="L32" s="17" t="str">
        <f>IF('ICC Raw Data'!L32="","",IF('ICC Raw Data'!L32=100,"O","L"))</f>
        <v>O</v>
      </c>
      <c r="M32" s="17" t="str">
        <f>IF('ICC Raw Data'!M32="","",IF('ICC Raw Data'!M32=100,"O","L"))</f>
        <v/>
      </c>
      <c r="N32" s="17" t="str">
        <f>IF('ICC Raw Data'!N32="","",IF('ICC Raw Data'!N32=100,"O","L"))</f>
        <v>O</v>
      </c>
      <c r="O32" s="17" t="str">
        <f>IF('ICC Raw Data'!O32="","",IF('ICC Raw Data'!O32=100,"O","L"))</f>
        <v>O</v>
      </c>
      <c r="P32" s="17" t="str">
        <f>IF('ICC Raw Data'!P32="","",IF('ICC Raw Data'!P32=100,"O","L"))</f>
        <v>O</v>
      </c>
      <c r="Q32" s="17" t="str">
        <f>IF('ICC Raw Data'!Q32="","",IF('ICC Raw Data'!Q32=100,"O","L"))</f>
        <v>O</v>
      </c>
      <c r="R32" s="17" t="str">
        <f>IF('ICC Raw Data'!R32="","",IF('ICC Raw Data'!R32=100,"O","L"))</f>
        <v/>
      </c>
      <c r="S32" s="17" t="str">
        <f>IF('ICC Raw Data'!S32="","",IF('ICC Raw Data'!S32=100,"O","L"))</f>
        <v/>
      </c>
      <c r="T32" s="17" t="str">
        <f>IF('ICC Raw Data'!T32="","",IF('ICC Raw Data'!T32=100,"O","L"))</f>
        <v/>
      </c>
      <c r="U32" s="17" t="str">
        <f>IF('ICC Raw Data'!U32="","",IF('ICC Raw Data'!U32=100,"O","L"))</f>
        <v/>
      </c>
      <c r="V32" s="17" t="str">
        <f>IF('ICC Raw Data'!V32="","",IF('ICC Raw Data'!V32=100,"O","L"))</f>
        <v/>
      </c>
      <c r="W32" s="17" t="str">
        <f>IF('ICC Raw Data'!W32="","",IF('ICC Raw Data'!W32=100,"O","L"))</f>
        <v/>
      </c>
      <c r="X32" s="17" t="str">
        <f>IF('ICC Raw Data'!X32="","",IF('ICC Raw Data'!X32=100,"O","L"))</f>
        <v/>
      </c>
      <c r="Y32" s="17" t="str">
        <f>IF('ICC Raw Data'!Y32="","",IF('ICC Raw Data'!Y32=100,"O","L"))</f>
        <v/>
      </c>
      <c r="Z32" s="17" t="str">
        <f>IF('ICC Raw Data'!Z32="","",IF('ICC Raw Data'!Z32=100,"O","L"))</f>
        <v/>
      </c>
      <c r="AA32" s="17" t="str">
        <f>IF('ICC Raw Data'!AA32="","",IF('ICC Raw Data'!AA32=100,"O","L"))</f>
        <v/>
      </c>
      <c r="AB32" s="17" t="str">
        <f>IF('ICC Raw Data'!AB32="","",IF('ICC Raw Data'!AB32=100,"O","L"))</f>
        <v/>
      </c>
      <c r="AC32" s="17" t="str">
        <f>IF('ICC Raw Data'!AC32="","",IF('ICC Raw Data'!AC32=100,"O","L"))</f>
        <v/>
      </c>
      <c r="AD32" s="17" t="str">
        <f>IF('ICC Raw Data'!AD32="","",IF('ICC Raw Data'!AD32=100,"O","L"))</f>
        <v/>
      </c>
      <c r="AE32" s="17" t="str">
        <f>IF('ICC Raw Data'!AE32="","",IF('ICC Raw Data'!AE32=100,"O","L"))</f>
        <v/>
      </c>
      <c r="AF32" s="19"/>
      <c r="AG32" s="19"/>
      <c r="AH32" s="20" t="str">
        <f>[1]Calculations!BA32</f>
        <v/>
      </c>
    </row>
    <row r="33" spans="1:34" ht="15.6">
      <c r="A33" s="11">
        <v>2292</v>
      </c>
      <c r="B33" s="12" t="s">
        <v>65</v>
      </c>
      <c r="C33" s="13">
        <v>25</v>
      </c>
      <c r="D33" s="14">
        <f t="shared" si="0"/>
        <v>0.44444444444444442</v>
      </c>
      <c r="E33" s="15">
        <v>4</v>
      </c>
      <c r="F33" s="16">
        <v>9</v>
      </c>
      <c r="G33" s="16">
        <f t="shared" si="1"/>
        <v>50</v>
      </c>
      <c r="H33" s="17" t="str">
        <f>IF('ICC Raw Data'!H33="","",IF('ICC Raw Data'!H33=100,"O","L"))</f>
        <v>L</v>
      </c>
      <c r="I33" s="18" t="str">
        <f>IF('ICC Raw Data'!I33="","",IF('ICC Raw Data'!I33=100,"O","L"))</f>
        <v>L</v>
      </c>
      <c r="J33" s="17" t="str">
        <f>IF('ICC Raw Data'!J33="","",IF('ICC Raw Data'!J33=100,"O","L"))</f>
        <v>L</v>
      </c>
      <c r="K33" s="17" t="str">
        <f>IF('ICC Raw Data'!K33="","",IF('ICC Raw Data'!K33=100,"O","L"))</f>
        <v>L</v>
      </c>
      <c r="L33" s="17" t="str">
        <f>IF('ICC Raw Data'!L33="","",IF('ICC Raw Data'!L33=100,"O","L"))</f>
        <v>O</v>
      </c>
      <c r="M33" s="17" t="str">
        <f>IF('ICC Raw Data'!M33="","",IF('ICC Raw Data'!M33=100,"O","L"))</f>
        <v/>
      </c>
      <c r="N33" s="17" t="str">
        <f>IF('ICC Raw Data'!N33="","",IF('ICC Raw Data'!N33=100,"O","L"))</f>
        <v/>
      </c>
      <c r="O33" s="17" t="str">
        <f>IF('ICC Raw Data'!O33="","",IF('ICC Raw Data'!O33=100,"O","L"))</f>
        <v/>
      </c>
      <c r="P33" s="17" t="str">
        <f>IF('ICC Raw Data'!P33="","",IF('ICC Raw Data'!P33=100,"O","L"))</f>
        <v/>
      </c>
      <c r="Q33" s="17" t="str">
        <f>IF('ICC Raw Data'!Q33="","",IF('ICC Raw Data'!Q33=100,"O","L"))</f>
        <v>O</v>
      </c>
      <c r="R33" s="17" t="str">
        <f>IF('ICC Raw Data'!R33="","",IF('ICC Raw Data'!R33=100,"O","L"))</f>
        <v/>
      </c>
      <c r="S33" s="17" t="str">
        <f>IF('ICC Raw Data'!S33="","",IF('ICC Raw Data'!S33=100,"O","L"))</f>
        <v/>
      </c>
      <c r="T33" s="17" t="str">
        <f>IF('ICC Raw Data'!T33="","",IF('ICC Raw Data'!T33=100,"O","L"))</f>
        <v/>
      </c>
      <c r="U33" s="17" t="str">
        <f>IF('ICC Raw Data'!U33="","",IF('ICC Raw Data'!U33=100,"O","L"))</f>
        <v/>
      </c>
      <c r="V33" s="17" t="str">
        <f>IF('ICC Raw Data'!V33="","",IF('ICC Raw Data'!V33=100,"O","L"))</f>
        <v/>
      </c>
      <c r="W33" s="17" t="str">
        <f>IF('ICC Raw Data'!W33="","",IF('ICC Raw Data'!W33=100,"O","L"))</f>
        <v/>
      </c>
      <c r="X33" s="17" t="str">
        <f>IF('ICC Raw Data'!X33="","",IF('ICC Raw Data'!X33=100,"O","L"))</f>
        <v/>
      </c>
      <c r="Y33" s="17" t="str">
        <f>IF('ICC Raw Data'!Y33="","",IF('ICC Raw Data'!Y33=100,"O","L"))</f>
        <v/>
      </c>
      <c r="Z33" s="17" t="str">
        <f>IF('ICC Raw Data'!Z33="","",IF('ICC Raw Data'!Z33=100,"O","L"))</f>
        <v/>
      </c>
      <c r="AA33" s="17" t="str">
        <f>IF('ICC Raw Data'!AA33="","",IF('ICC Raw Data'!AA33=100,"O","L"))</f>
        <v/>
      </c>
      <c r="AB33" s="17" t="str">
        <f>IF('ICC Raw Data'!AB33="","",IF('ICC Raw Data'!AB33=100,"O","L"))</f>
        <v/>
      </c>
      <c r="AC33" s="17" t="str">
        <f>IF('ICC Raw Data'!AC33="","",IF('ICC Raw Data'!AC33=100,"O","L"))</f>
        <v/>
      </c>
      <c r="AD33" s="17" t="str">
        <f>IF('ICC Raw Data'!AD33="","",IF('ICC Raw Data'!AD33=100,"O","L"))</f>
        <v/>
      </c>
      <c r="AE33" s="17" t="str">
        <f>IF('ICC Raw Data'!AE33="","",IF('ICC Raw Data'!AE33=100,"O","L"))</f>
        <v/>
      </c>
      <c r="AF33" s="19"/>
      <c r="AG33" s="19"/>
      <c r="AH33" s="20" t="str">
        <f>[1]Calculations!BA33</f>
        <v/>
      </c>
    </row>
    <row r="34" spans="1:34" ht="15.6">
      <c r="A34" s="11">
        <v>2351</v>
      </c>
      <c r="B34" s="12" t="s">
        <v>66</v>
      </c>
      <c r="C34" s="11">
        <v>24</v>
      </c>
      <c r="D34" s="14">
        <f t="shared" si="0"/>
        <v>0.4</v>
      </c>
      <c r="E34" s="15">
        <v>2</v>
      </c>
      <c r="F34" s="16">
        <v>5</v>
      </c>
      <c r="G34" s="16">
        <f t="shared" si="1"/>
        <v>50</v>
      </c>
      <c r="H34" s="17" t="str">
        <f>IF('ICC Raw Data'!H34="","",IF('ICC Raw Data'!H34=100,"O","L"))</f>
        <v>O</v>
      </c>
      <c r="I34" s="18" t="str">
        <f>IF('ICC Raw Data'!I34="","",IF('ICC Raw Data'!I34=100,"O","L"))</f>
        <v/>
      </c>
      <c r="J34" s="17" t="str">
        <f>IF('ICC Raw Data'!J34="","",IF('ICC Raw Data'!J34=100,"O","L"))</f>
        <v>L</v>
      </c>
      <c r="K34" s="17" t="str">
        <f>IF('ICC Raw Data'!K34="","",IF('ICC Raw Data'!K34=100,"O","L"))</f>
        <v>O</v>
      </c>
      <c r="L34" s="17" t="str">
        <f>IF('ICC Raw Data'!L34="","",IF('ICC Raw Data'!L34=100,"O","L"))</f>
        <v>O</v>
      </c>
      <c r="M34" s="17" t="str">
        <f>IF('ICC Raw Data'!M34="","",IF('ICC Raw Data'!M34=100,"O","L"))</f>
        <v>O</v>
      </c>
      <c r="N34" s="17" t="str">
        <f>IF('ICC Raw Data'!N34="","",IF('ICC Raw Data'!N34=100,"O","L"))</f>
        <v>O</v>
      </c>
      <c r="O34" s="17" t="str">
        <f>IF('ICC Raw Data'!O34="","",IF('ICC Raw Data'!O34=100,"O","L"))</f>
        <v>O</v>
      </c>
      <c r="P34" s="17" t="str">
        <f>IF('ICC Raw Data'!P34="","",IF('ICC Raw Data'!P34=100,"O","L"))</f>
        <v>O</v>
      </c>
      <c r="Q34" s="17" t="str">
        <f>IF('ICC Raw Data'!Q34="","",IF('ICC Raw Data'!Q34=100,"O","L"))</f>
        <v>O</v>
      </c>
      <c r="R34" s="17" t="str">
        <f>IF('ICC Raw Data'!R34="","",IF('ICC Raw Data'!R34=100,"O","L"))</f>
        <v/>
      </c>
      <c r="S34" s="17" t="str">
        <f>IF('ICC Raw Data'!S34="","",IF('ICC Raw Data'!S34=100,"O","L"))</f>
        <v/>
      </c>
      <c r="T34" s="17" t="str">
        <f>IF('ICC Raw Data'!T34="","",IF('ICC Raw Data'!T34=100,"O","L"))</f>
        <v/>
      </c>
      <c r="U34" s="17" t="str">
        <f>IF('ICC Raw Data'!U34="","",IF('ICC Raw Data'!U34=100,"O","L"))</f>
        <v/>
      </c>
      <c r="V34" s="17" t="str">
        <f>IF('ICC Raw Data'!V34="","",IF('ICC Raw Data'!V34=100,"O","L"))</f>
        <v/>
      </c>
      <c r="W34" s="17" t="str">
        <f>IF('ICC Raw Data'!W34="","",IF('ICC Raw Data'!W34=100,"O","L"))</f>
        <v/>
      </c>
      <c r="X34" s="17" t="str">
        <f>IF('ICC Raw Data'!X34="","",IF('ICC Raw Data'!X34=100,"O","L"))</f>
        <v/>
      </c>
      <c r="Y34" s="17" t="str">
        <f>IF('ICC Raw Data'!Y34="","",IF('ICC Raw Data'!Y34=100,"O","L"))</f>
        <v/>
      </c>
      <c r="Z34" s="17" t="str">
        <f>IF('ICC Raw Data'!Z34="","",IF('ICC Raw Data'!Z34=100,"O","L"))</f>
        <v/>
      </c>
      <c r="AA34" s="17" t="str">
        <f>IF('ICC Raw Data'!AA34="","",IF('ICC Raw Data'!AA34=100,"O","L"))</f>
        <v/>
      </c>
      <c r="AB34" s="17" t="str">
        <f>IF('ICC Raw Data'!AB34="","",IF('ICC Raw Data'!AB34=100,"O","L"))</f>
        <v/>
      </c>
      <c r="AC34" s="17" t="str">
        <f>IF('ICC Raw Data'!AC34="","",IF('ICC Raw Data'!AC34=100,"O","L"))</f>
        <v/>
      </c>
      <c r="AD34" s="17" t="str">
        <f>IF('ICC Raw Data'!AD34="","",IF('ICC Raw Data'!AD34=100,"O","L"))</f>
        <v/>
      </c>
      <c r="AE34" s="17" t="str">
        <f>IF('ICC Raw Data'!AE34="","",IF('ICC Raw Data'!AE34=100,"O","L"))</f>
        <v/>
      </c>
      <c r="AF34" s="19"/>
      <c r="AG34" s="19"/>
      <c r="AH34" s="20" t="str">
        <f>[1]Calculations!BA34</f>
        <v/>
      </c>
    </row>
    <row r="35" spans="1:34" ht="15.6">
      <c r="A35" s="11">
        <v>2373</v>
      </c>
      <c r="B35" s="12" t="s">
        <v>67</v>
      </c>
      <c r="C35" s="13">
        <v>29</v>
      </c>
      <c r="D35" s="14">
        <f t="shared" si="0"/>
        <v>0</v>
      </c>
      <c r="E35" s="15">
        <v>0</v>
      </c>
      <c r="F35" s="16">
        <v>5</v>
      </c>
      <c r="G35" s="16" t="str">
        <f t="shared" si="1"/>
        <v/>
      </c>
      <c r="H35" s="17" t="str">
        <f>IF('ICC Raw Data'!H35="","",IF('ICC Raw Data'!H35=100,"O","L"))</f>
        <v>O</v>
      </c>
      <c r="I35" s="18" t="str">
        <f>IF('ICC Raw Data'!I35="","",IF('ICC Raw Data'!I35=100,"O","L"))</f>
        <v>O</v>
      </c>
      <c r="J35" s="17" t="str">
        <f>IF('ICC Raw Data'!J35="","",IF('ICC Raw Data'!J35=100,"O","L"))</f>
        <v>L</v>
      </c>
      <c r="K35" s="17" t="str">
        <f>IF('ICC Raw Data'!K35="","",IF('ICC Raw Data'!K35=100,"O","L"))</f>
        <v>O</v>
      </c>
      <c r="L35" s="17" t="str">
        <f>IF('ICC Raw Data'!L35="","",IF('ICC Raw Data'!L35=100,"O","L"))</f>
        <v>O</v>
      </c>
      <c r="M35" s="17" t="str">
        <f>IF('ICC Raw Data'!M35="","",IF('ICC Raw Data'!M35=100,"O","L"))</f>
        <v/>
      </c>
      <c r="N35" s="17" t="str">
        <f>IF('ICC Raw Data'!N35="","",IF('ICC Raw Data'!N35=100,"O","L"))</f>
        <v>O</v>
      </c>
      <c r="O35" s="17" t="str">
        <f>IF('ICC Raw Data'!O35="","",IF('ICC Raw Data'!O35=100,"O","L"))</f>
        <v>O</v>
      </c>
      <c r="P35" s="17" t="str">
        <f>IF('ICC Raw Data'!P35="","",IF('ICC Raw Data'!P35=100,"O","L"))</f>
        <v>O</v>
      </c>
      <c r="Q35" s="17" t="str">
        <f>IF('ICC Raw Data'!Q35="","",IF('ICC Raw Data'!Q35=100,"O","L"))</f>
        <v>O</v>
      </c>
      <c r="R35" s="17" t="str">
        <f>IF('ICC Raw Data'!R35="","",IF('ICC Raw Data'!R35=100,"O","L"))</f>
        <v/>
      </c>
      <c r="S35" s="17" t="str">
        <f>IF('ICC Raw Data'!S35="","",IF('ICC Raw Data'!S35=100,"O","L"))</f>
        <v/>
      </c>
      <c r="T35" s="17" t="str">
        <f>IF('ICC Raw Data'!T35="","",IF('ICC Raw Data'!T35=100,"O","L"))</f>
        <v/>
      </c>
      <c r="U35" s="17" t="str">
        <f>IF('ICC Raw Data'!U35="","",IF('ICC Raw Data'!U35=100,"O","L"))</f>
        <v/>
      </c>
      <c r="V35" s="17" t="str">
        <f>IF('ICC Raw Data'!V35="","",IF('ICC Raw Data'!V35=100,"O","L"))</f>
        <v/>
      </c>
      <c r="W35" s="17" t="str">
        <f>IF('ICC Raw Data'!W35="","",IF('ICC Raw Data'!W35=100,"O","L"))</f>
        <v/>
      </c>
      <c r="X35" s="17" t="str">
        <f>IF('ICC Raw Data'!X35="","",IF('ICC Raw Data'!X35=100,"O","L"))</f>
        <v/>
      </c>
      <c r="Y35" s="17" t="str">
        <f>IF('ICC Raw Data'!Y35="","",IF('ICC Raw Data'!Y35=100,"O","L"))</f>
        <v/>
      </c>
      <c r="Z35" s="17" t="str">
        <f>IF('ICC Raw Data'!Z35="","",IF('ICC Raw Data'!Z35=100,"O","L"))</f>
        <v/>
      </c>
      <c r="AA35" s="17" t="str">
        <f>IF('ICC Raw Data'!AA35="","",IF('ICC Raw Data'!AA35=100,"O","L"))</f>
        <v/>
      </c>
      <c r="AB35" s="17" t="str">
        <f>IF('ICC Raw Data'!AB35="","",IF('ICC Raw Data'!AB35=100,"O","L"))</f>
        <v/>
      </c>
      <c r="AC35" s="17" t="str">
        <f>IF('ICC Raw Data'!AC35="","",IF('ICC Raw Data'!AC35=100,"O","L"))</f>
        <v/>
      </c>
      <c r="AD35" s="17" t="str">
        <f>IF('ICC Raw Data'!AD35="","",IF('ICC Raw Data'!AD35=100,"O","L"))</f>
        <v/>
      </c>
      <c r="AE35" s="17" t="str">
        <f>IF('ICC Raw Data'!AE35="","",IF('ICC Raw Data'!AE35=100,"O","L"))</f>
        <v/>
      </c>
      <c r="AF35" s="19"/>
      <c r="AG35" s="19"/>
      <c r="AH35" s="20" t="str">
        <f>[1]Calculations!BA35</f>
        <v/>
      </c>
    </row>
    <row r="36" spans="1:34" ht="15.6">
      <c r="A36" s="11">
        <v>2388</v>
      </c>
      <c r="B36" s="12" t="s">
        <v>68</v>
      </c>
      <c r="C36" s="13">
        <v>25</v>
      </c>
      <c r="D36" s="14">
        <f t="shared" si="0"/>
        <v>8.3333333333333329E-2</v>
      </c>
      <c r="E36" s="15">
        <v>1</v>
      </c>
      <c r="F36" s="16">
        <v>12</v>
      </c>
      <c r="G36" s="16" t="str">
        <f t="shared" si="1"/>
        <v/>
      </c>
      <c r="H36" s="17" t="str">
        <f>IF('ICC Raw Data'!H36="","",IF('ICC Raw Data'!H36=100,"O","L"))</f>
        <v>O</v>
      </c>
      <c r="I36" s="18" t="str">
        <f>IF('ICC Raw Data'!I36="","",IF('ICC Raw Data'!I36=100,"O","L"))</f>
        <v>O</v>
      </c>
      <c r="J36" s="17" t="str">
        <f>IF('ICC Raw Data'!J36="","",IF('ICC Raw Data'!J36=100,"O","L"))</f>
        <v>O</v>
      </c>
      <c r="K36" s="17" t="str">
        <f>IF('ICC Raw Data'!K36="","",IF('ICC Raw Data'!K36=100,"O","L"))</f>
        <v>O</v>
      </c>
      <c r="L36" s="17" t="str">
        <f>IF('ICC Raw Data'!L36="","",IF('ICC Raw Data'!L36=100,"O","L"))</f>
        <v>O</v>
      </c>
      <c r="M36" s="17" t="str">
        <f>IF('ICC Raw Data'!M36="","",IF('ICC Raw Data'!M36=100,"O","L"))</f>
        <v/>
      </c>
      <c r="N36" s="17" t="str">
        <f>IF('ICC Raw Data'!N36="","",IF('ICC Raw Data'!N36=100,"O","L"))</f>
        <v/>
      </c>
      <c r="O36" s="17" t="str">
        <f>IF('ICC Raw Data'!O36="","",IF('ICC Raw Data'!O36=100,"O","L"))</f>
        <v>O</v>
      </c>
      <c r="P36" s="17" t="str">
        <f>IF('ICC Raw Data'!P36="","",IF('ICC Raw Data'!P36=100,"O","L"))</f>
        <v>O</v>
      </c>
      <c r="Q36" s="17" t="str">
        <f>IF('ICC Raw Data'!Q36="","",IF('ICC Raw Data'!Q36=100,"O","L"))</f>
        <v>O</v>
      </c>
      <c r="R36" s="17" t="str">
        <f>IF('ICC Raw Data'!R36="","",IF('ICC Raw Data'!R36=100,"O","L"))</f>
        <v/>
      </c>
      <c r="S36" s="17" t="str">
        <f>IF('ICC Raw Data'!S36="","",IF('ICC Raw Data'!S36=100,"O","L"))</f>
        <v/>
      </c>
      <c r="T36" s="17" t="str">
        <f>IF('ICC Raw Data'!T36="","",IF('ICC Raw Data'!T36=100,"O","L"))</f>
        <v/>
      </c>
      <c r="U36" s="17" t="str">
        <f>IF('ICC Raw Data'!U36="","",IF('ICC Raw Data'!U36=100,"O","L"))</f>
        <v/>
      </c>
      <c r="V36" s="17" t="str">
        <f>IF('ICC Raw Data'!V36="","",IF('ICC Raw Data'!V36=100,"O","L"))</f>
        <v/>
      </c>
      <c r="W36" s="17" t="str">
        <f>IF('ICC Raw Data'!W36="","",IF('ICC Raw Data'!W36=100,"O","L"))</f>
        <v>O</v>
      </c>
      <c r="X36" s="17" t="str">
        <f>IF('ICC Raw Data'!X36="","",IF('ICC Raw Data'!X36=100,"O","L"))</f>
        <v>O</v>
      </c>
      <c r="Y36" s="17" t="str">
        <f>IF('ICC Raw Data'!Y36="","",IF('ICC Raw Data'!Y36=100,"O","L"))</f>
        <v/>
      </c>
      <c r="Z36" s="17" t="str">
        <f>IF('ICC Raw Data'!Z36="","",IF('ICC Raw Data'!Z36=100,"O","L"))</f>
        <v/>
      </c>
      <c r="AA36" s="17" t="str">
        <f>IF('ICC Raw Data'!AA36="","",IF('ICC Raw Data'!AA36=100,"O","L"))</f>
        <v/>
      </c>
      <c r="AB36" s="17" t="str">
        <f>IF('ICC Raw Data'!AB36="","",IF('ICC Raw Data'!AB36=100,"O","L"))</f>
        <v/>
      </c>
      <c r="AC36" s="17" t="str">
        <f>IF('ICC Raw Data'!AC36="","",IF('ICC Raw Data'!AC36=100,"O","L"))</f>
        <v/>
      </c>
      <c r="AD36" s="17" t="str">
        <f>IF('ICC Raw Data'!AD36="","",IF('ICC Raw Data'!AD36=100,"O","L"))</f>
        <v/>
      </c>
      <c r="AE36" s="17" t="str">
        <f>IF('ICC Raw Data'!AE36="","",IF('ICC Raw Data'!AE36=100,"O","L"))</f>
        <v/>
      </c>
      <c r="AF36" s="19"/>
      <c r="AG36" s="19"/>
      <c r="AH36" s="20" t="str">
        <f>[1]Calculations!BA36</f>
        <v/>
      </c>
    </row>
    <row r="37" spans="1:34" ht="15.6">
      <c r="A37" s="11">
        <v>2411</v>
      </c>
      <c r="B37" s="12" t="s">
        <v>69</v>
      </c>
      <c r="C37" s="11">
        <v>18</v>
      </c>
      <c r="D37" s="14">
        <f t="shared" si="0"/>
        <v>0</v>
      </c>
      <c r="E37" s="15">
        <v>0</v>
      </c>
      <c r="F37" s="16">
        <v>15</v>
      </c>
      <c r="G37" s="16" t="str">
        <f t="shared" si="1"/>
        <v/>
      </c>
      <c r="H37" s="17" t="str">
        <f>IF('ICC Raw Data'!H37="","",IF('ICC Raw Data'!H37=100,"O","L"))</f>
        <v>O</v>
      </c>
      <c r="I37" s="18" t="str">
        <f>IF('ICC Raw Data'!I37="","",IF('ICC Raw Data'!I37=100,"O","L"))</f>
        <v>O</v>
      </c>
      <c r="J37" s="17" t="str">
        <f>IF('ICC Raw Data'!J37="","",IF('ICC Raw Data'!J37=100,"O","L"))</f>
        <v/>
      </c>
      <c r="K37" s="17" t="str">
        <f>IF('ICC Raw Data'!K37="","",IF('ICC Raw Data'!K37=100,"O","L"))</f>
        <v>O</v>
      </c>
      <c r="L37" s="17" t="str">
        <f>IF('ICC Raw Data'!L37="","",IF('ICC Raw Data'!L37=100,"O","L"))</f>
        <v>O</v>
      </c>
      <c r="M37" s="17" t="str">
        <f>IF('ICC Raw Data'!M37="","",IF('ICC Raw Data'!M37=100,"O","L"))</f>
        <v/>
      </c>
      <c r="N37" s="17" t="str">
        <f>IF('ICC Raw Data'!N37="","",IF('ICC Raw Data'!N37=100,"O","L"))</f>
        <v>L</v>
      </c>
      <c r="O37" s="17" t="str">
        <f>IF('ICC Raw Data'!O37="","",IF('ICC Raw Data'!O37=100,"O","L"))</f>
        <v/>
      </c>
      <c r="P37" s="17" t="str">
        <f>IF('ICC Raw Data'!P37="","",IF('ICC Raw Data'!P37=100,"O","L"))</f>
        <v>O</v>
      </c>
      <c r="Q37" s="17" t="str">
        <f>IF('ICC Raw Data'!Q37="","",IF('ICC Raw Data'!Q37=100,"O","L"))</f>
        <v>O</v>
      </c>
      <c r="R37" s="17" t="str">
        <f>IF('ICC Raw Data'!R37="","",IF('ICC Raw Data'!R37=100,"O","L"))</f>
        <v/>
      </c>
      <c r="S37" s="17" t="str">
        <f>IF('ICC Raw Data'!S37="","",IF('ICC Raw Data'!S37=100,"O","L"))</f>
        <v/>
      </c>
      <c r="T37" s="17" t="str">
        <f>IF('ICC Raw Data'!T37="","",IF('ICC Raw Data'!T37=100,"O","L"))</f>
        <v/>
      </c>
      <c r="U37" s="17" t="str">
        <f>IF('ICC Raw Data'!U37="","",IF('ICC Raw Data'!U37=100,"O","L"))</f>
        <v/>
      </c>
      <c r="V37" s="17" t="str">
        <f>IF('ICC Raw Data'!V37="","",IF('ICC Raw Data'!V37=100,"O","L"))</f>
        <v/>
      </c>
      <c r="W37" s="17" t="str">
        <f>IF('ICC Raw Data'!W37="","",IF('ICC Raw Data'!W37=100,"O","L"))</f>
        <v/>
      </c>
      <c r="X37" s="17" t="str">
        <f>IF('ICC Raw Data'!X37="","",IF('ICC Raw Data'!X37=100,"O","L"))</f>
        <v/>
      </c>
      <c r="Y37" s="17" t="str">
        <f>IF('ICC Raw Data'!Y37="","",IF('ICC Raw Data'!Y37=100,"O","L"))</f>
        <v/>
      </c>
      <c r="Z37" s="17" t="str">
        <f>IF('ICC Raw Data'!Z37="","",IF('ICC Raw Data'!Z37=100,"O","L"))</f>
        <v/>
      </c>
      <c r="AA37" s="17" t="str">
        <f>IF('ICC Raw Data'!AA37="","",IF('ICC Raw Data'!AA37=100,"O","L"))</f>
        <v/>
      </c>
      <c r="AB37" s="17" t="str">
        <f>IF('ICC Raw Data'!AB37="","",IF('ICC Raw Data'!AB37=100,"O","L"))</f>
        <v/>
      </c>
      <c r="AC37" s="17" t="str">
        <f>IF('ICC Raw Data'!AC37="","",IF('ICC Raw Data'!AC37=100,"O","L"))</f>
        <v/>
      </c>
      <c r="AD37" s="17" t="str">
        <f>IF('ICC Raw Data'!AD37="","",IF('ICC Raw Data'!AD37=100,"O","L"))</f>
        <v/>
      </c>
      <c r="AE37" s="17" t="str">
        <f>IF('ICC Raw Data'!AE37="","",IF('ICC Raw Data'!AE37=100,"O","L"))</f>
        <v/>
      </c>
      <c r="AF37" s="19"/>
      <c r="AG37" s="19"/>
      <c r="AH37" s="20" t="str">
        <f>[1]Calculations!BA37</f>
        <v/>
      </c>
    </row>
    <row r="38" spans="1:34" ht="15.6">
      <c r="A38" s="11">
        <v>2681</v>
      </c>
      <c r="B38" s="12" t="s">
        <v>70</v>
      </c>
      <c r="C38" s="13">
        <v>31</v>
      </c>
      <c r="D38" s="14">
        <f t="shared" si="0"/>
        <v>0</v>
      </c>
      <c r="E38" s="15">
        <v>0</v>
      </c>
      <c r="F38" s="16">
        <v>10</v>
      </c>
      <c r="G38" s="16" t="str">
        <f t="shared" si="1"/>
        <v/>
      </c>
      <c r="H38" s="17" t="str">
        <f>IF('ICC Raw Data'!H38="","",IF('ICC Raw Data'!H38=100,"O","L"))</f>
        <v>O</v>
      </c>
      <c r="I38" s="18" t="str">
        <f>IF('ICC Raw Data'!I38="","",IF('ICC Raw Data'!I38=100,"O","L"))</f>
        <v>L</v>
      </c>
      <c r="J38" s="17" t="str">
        <f>IF('ICC Raw Data'!J38="","",IF('ICC Raw Data'!J38=100,"O","L"))</f>
        <v>L</v>
      </c>
      <c r="K38" s="17" t="str">
        <f>IF('ICC Raw Data'!K38="","",IF('ICC Raw Data'!K38=100,"O","L"))</f>
        <v>O</v>
      </c>
      <c r="L38" s="17" t="str">
        <f>IF('ICC Raw Data'!L38="","",IF('ICC Raw Data'!L38=100,"O","L"))</f>
        <v>O</v>
      </c>
      <c r="M38" s="17" t="str">
        <f>IF('ICC Raw Data'!M38="","",IF('ICC Raw Data'!M38=100,"O","L"))</f>
        <v/>
      </c>
      <c r="N38" s="17" t="str">
        <f>IF('ICC Raw Data'!N38="","",IF('ICC Raw Data'!N38=100,"O","L"))</f>
        <v>O</v>
      </c>
      <c r="O38" s="17" t="str">
        <f>IF('ICC Raw Data'!O38="","",IF('ICC Raw Data'!O38=100,"O","L"))</f>
        <v>O</v>
      </c>
      <c r="P38" s="17" t="str">
        <f>IF('ICC Raw Data'!P38="","",IF('ICC Raw Data'!P38=100,"O","L"))</f>
        <v>O</v>
      </c>
      <c r="Q38" s="17" t="str">
        <f>IF('ICC Raw Data'!Q38="","",IF('ICC Raw Data'!Q38=100,"O","L"))</f>
        <v>O</v>
      </c>
      <c r="R38" s="17" t="str">
        <f>IF('ICC Raw Data'!R38="","",IF('ICC Raw Data'!R38=100,"O","L"))</f>
        <v/>
      </c>
      <c r="S38" s="17" t="str">
        <f>IF('ICC Raw Data'!S38="","",IF('ICC Raw Data'!S38=100,"O","L"))</f>
        <v>O</v>
      </c>
      <c r="T38" s="17" t="str">
        <f>IF('ICC Raw Data'!T38="","",IF('ICC Raw Data'!T38=100,"O","L"))</f>
        <v/>
      </c>
      <c r="U38" s="17" t="str">
        <f>IF('ICC Raw Data'!U38="","",IF('ICC Raw Data'!U38=100,"O","L"))</f>
        <v>O</v>
      </c>
      <c r="V38" s="17" t="str">
        <f>IF('ICC Raw Data'!V38="","",IF('ICC Raw Data'!V38=100,"O","L"))</f>
        <v>O</v>
      </c>
      <c r="W38" s="17" t="str">
        <f>IF('ICC Raw Data'!W38="","",IF('ICC Raw Data'!W38=100,"O","L"))</f>
        <v>O</v>
      </c>
      <c r="X38" s="17" t="str">
        <f>IF('ICC Raw Data'!X38="","",IF('ICC Raw Data'!X38=100,"O","L"))</f>
        <v/>
      </c>
      <c r="Y38" s="17" t="str">
        <f>IF('ICC Raw Data'!Y38="","",IF('ICC Raw Data'!Y38=100,"O","L"))</f>
        <v>O</v>
      </c>
      <c r="Z38" s="17" t="str">
        <f>IF('ICC Raw Data'!Z38="","",IF('ICC Raw Data'!Z38=100,"O","L"))</f>
        <v>O</v>
      </c>
      <c r="AA38" s="17" t="str">
        <f>IF('ICC Raw Data'!AA38="","",IF('ICC Raw Data'!AA38=100,"O","L"))</f>
        <v/>
      </c>
      <c r="AB38" s="17" t="str">
        <f>IF('ICC Raw Data'!AB38="","",IF('ICC Raw Data'!AB38=100,"O","L"))</f>
        <v/>
      </c>
      <c r="AC38" s="17" t="str">
        <f>IF('ICC Raw Data'!AC38="","",IF('ICC Raw Data'!AC38=100,"O","L"))</f>
        <v>O</v>
      </c>
      <c r="AD38" s="17" t="str">
        <f>IF('ICC Raw Data'!AD38="","",IF('ICC Raw Data'!AD38=100,"O","L"))</f>
        <v/>
      </c>
      <c r="AE38" s="17" t="str">
        <f>IF('ICC Raw Data'!AE38="","",IF('ICC Raw Data'!AE38=100,"O","L"))</f>
        <v/>
      </c>
      <c r="AF38" s="19"/>
      <c r="AG38" s="19"/>
      <c r="AH38" s="20" t="str">
        <f>[1]Calculations!BA38</f>
        <v/>
      </c>
    </row>
    <row r="39" spans="1:34" ht="15.6">
      <c r="A39" s="11">
        <v>2693</v>
      </c>
      <c r="B39" s="12" t="s">
        <v>71</v>
      </c>
      <c r="C39" s="11">
        <v>29</v>
      </c>
      <c r="D39" s="14">
        <f t="shared" si="0"/>
        <v>0</v>
      </c>
      <c r="E39" s="15">
        <v>0</v>
      </c>
      <c r="F39" s="16">
        <v>5</v>
      </c>
      <c r="G39" s="16" t="str">
        <f t="shared" si="1"/>
        <v/>
      </c>
      <c r="H39" s="17" t="str">
        <f>IF('ICC Raw Data'!H39="","",IF('ICC Raw Data'!H39=100,"O","L"))</f>
        <v>O</v>
      </c>
      <c r="I39" s="18" t="str">
        <f>IF('ICC Raw Data'!I39="","",IF('ICC Raw Data'!I39=100,"O","L"))</f>
        <v>O</v>
      </c>
      <c r="J39" s="17" t="str">
        <f>IF('ICC Raw Data'!J39="","",IF('ICC Raw Data'!J39=100,"O","L"))</f>
        <v>O</v>
      </c>
      <c r="K39" s="17" t="str">
        <f>IF('ICC Raw Data'!K39="","",IF('ICC Raw Data'!K39=100,"O","L"))</f>
        <v>O</v>
      </c>
      <c r="L39" s="17" t="str">
        <f>IF('ICC Raw Data'!L39="","",IF('ICC Raw Data'!L39=100,"O","L"))</f>
        <v>O</v>
      </c>
      <c r="M39" s="17" t="str">
        <f>IF('ICC Raw Data'!M39="","",IF('ICC Raw Data'!M39=100,"O","L"))</f>
        <v/>
      </c>
      <c r="N39" s="17" t="str">
        <f>IF('ICC Raw Data'!N39="","",IF('ICC Raw Data'!N39=100,"O","L"))</f>
        <v>O</v>
      </c>
      <c r="O39" s="17" t="str">
        <f>IF('ICC Raw Data'!O39="","",IF('ICC Raw Data'!O39=100,"O","L"))</f>
        <v>O</v>
      </c>
      <c r="P39" s="17" t="str">
        <f>IF('ICC Raw Data'!P39="","",IF('ICC Raw Data'!P39=100,"O","L"))</f>
        <v>O</v>
      </c>
      <c r="Q39" s="17" t="str">
        <f>IF('ICC Raw Data'!Q39="","",IF('ICC Raw Data'!Q39=100,"O","L"))</f>
        <v>O</v>
      </c>
      <c r="R39" s="17" t="str">
        <f>IF('ICC Raw Data'!R39="","",IF('ICC Raw Data'!R39=100,"O","L"))</f>
        <v/>
      </c>
      <c r="S39" s="17" t="str">
        <f>IF('ICC Raw Data'!S39="","",IF('ICC Raw Data'!S39=100,"O","L"))</f>
        <v/>
      </c>
      <c r="T39" s="17" t="str">
        <f>IF('ICC Raw Data'!T39="","",IF('ICC Raw Data'!T39=100,"O","L"))</f>
        <v/>
      </c>
      <c r="U39" s="17" t="str">
        <f>IF('ICC Raw Data'!U39="","",IF('ICC Raw Data'!U39=100,"O","L"))</f>
        <v/>
      </c>
      <c r="V39" s="17" t="str">
        <f>IF('ICC Raw Data'!V39="","",IF('ICC Raw Data'!V39=100,"O","L"))</f>
        <v/>
      </c>
      <c r="W39" s="17" t="str">
        <f>IF('ICC Raw Data'!W39="","",IF('ICC Raw Data'!W39=100,"O","L"))</f>
        <v/>
      </c>
      <c r="X39" s="17" t="str">
        <f>IF('ICC Raw Data'!X39="","",IF('ICC Raw Data'!X39=100,"O","L"))</f>
        <v/>
      </c>
      <c r="Y39" s="17" t="str">
        <f>IF('ICC Raw Data'!Y39="","",IF('ICC Raw Data'!Y39=100,"O","L"))</f>
        <v/>
      </c>
      <c r="Z39" s="17" t="str">
        <f>IF('ICC Raw Data'!Z39="","",IF('ICC Raw Data'!Z39=100,"O","L"))</f>
        <v/>
      </c>
      <c r="AA39" s="17" t="str">
        <f>IF('ICC Raw Data'!AA39="","",IF('ICC Raw Data'!AA39=100,"O","L"))</f>
        <v/>
      </c>
      <c r="AB39" s="17" t="str">
        <f>IF('ICC Raw Data'!AB39="","",IF('ICC Raw Data'!AB39=100,"O","L"))</f>
        <v/>
      </c>
      <c r="AC39" s="17" t="str">
        <f>IF('ICC Raw Data'!AC39="","",IF('ICC Raw Data'!AC39=100,"O","L"))</f>
        <v/>
      </c>
      <c r="AD39" s="17" t="str">
        <f>IF('ICC Raw Data'!AD39="","",IF('ICC Raw Data'!AD39=100,"O","L"))</f>
        <v/>
      </c>
      <c r="AE39" s="17" t="str">
        <f>IF('ICC Raw Data'!AE39="","",IF('ICC Raw Data'!AE39=100,"O","L"))</f>
        <v/>
      </c>
      <c r="AF39" s="19"/>
      <c r="AG39" s="19"/>
      <c r="AH39" s="20" t="str">
        <f>[1]Calculations!BA39</f>
        <v/>
      </c>
    </row>
    <row r="40" spans="1:34" ht="15.6">
      <c r="A40" s="11">
        <v>2716</v>
      </c>
      <c r="B40" s="12" t="s">
        <v>72</v>
      </c>
      <c r="C40" s="13">
        <v>19</v>
      </c>
      <c r="D40" s="14">
        <f t="shared" si="0"/>
        <v>0.14285714285714285</v>
      </c>
      <c r="E40" s="15">
        <v>2</v>
      </c>
      <c r="F40" s="16">
        <v>14</v>
      </c>
      <c r="G40" s="16" t="str">
        <f t="shared" si="1"/>
        <v/>
      </c>
      <c r="H40" s="17" t="str">
        <f>IF('ICC Raw Data'!H40="","",IF('ICC Raw Data'!H40=100,"O","L"))</f>
        <v>O</v>
      </c>
      <c r="I40" s="18" t="str">
        <f>IF('ICC Raw Data'!I40="","",IF('ICC Raw Data'!I40=100,"O","L"))</f>
        <v>O</v>
      </c>
      <c r="J40" s="17" t="str">
        <f>IF('ICC Raw Data'!J40="","",IF('ICC Raw Data'!J40=100,"O","L"))</f>
        <v>O</v>
      </c>
      <c r="K40" s="17" t="str">
        <f>IF('ICC Raw Data'!K40="","",IF('ICC Raw Data'!K40=100,"O","L"))</f>
        <v>O</v>
      </c>
      <c r="L40" s="17" t="str">
        <f>IF('ICC Raw Data'!L40="","",IF('ICC Raw Data'!L40=100,"O","L"))</f>
        <v>O</v>
      </c>
      <c r="M40" s="17" t="str">
        <f>IF('ICC Raw Data'!M40="","",IF('ICC Raw Data'!M40=100,"O","L"))</f>
        <v/>
      </c>
      <c r="N40" s="17" t="str">
        <f>IF('ICC Raw Data'!N40="","",IF('ICC Raw Data'!N40=100,"O","L"))</f>
        <v>L</v>
      </c>
      <c r="O40" s="17" t="str">
        <f>IF('ICC Raw Data'!O40="","",IF('ICC Raw Data'!O40=100,"O","L"))</f>
        <v>O</v>
      </c>
      <c r="P40" s="17" t="str">
        <f>IF('ICC Raw Data'!P40="","",IF('ICC Raw Data'!P40=100,"O","L"))</f>
        <v>O</v>
      </c>
      <c r="Q40" s="17" t="str">
        <f>IF('ICC Raw Data'!Q40="","",IF('ICC Raw Data'!Q40=100,"O","L"))</f>
        <v>O</v>
      </c>
      <c r="R40" s="17" t="str">
        <f>IF('ICC Raw Data'!R40="","",IF('ICC Raw Data'!R40=100,"O","L"))</f>
        <v/>
      </c>
      <c r="S40" s="17" t="str">
        <f>IF('ICC Raw Data'!S40="","",IF('ICC Raw Data'!S40=100,"O","L"))</f>
        <v/>
      </c>
      <c r="T40" s="17" t="str">
        <f>IF('ICC Raw Data'!T40="","",IF('ICC Raw Data'!T40=100,"O","L"))</f>
        <v/>
      </c>
      <c r="U40" s="17" t="str">
        <f>IF('ICC Raw Data'!U40="","",IF('ICC Raw Data'!U40=100,"O","L"))</f>
        <v>O</v>
      </c>
      <c r="V40" s="17" t="str">
        <f>IF('ICC Raw Data'!V40="","",IF('ICC Raw Data'!V40=100,"O","L"))</f>
        <v>O</v>
      </c>
      <c r="W40" s="17" t="str">
        <f>IF('ICC Raw Data'!W40="","",IF('ICC Raw Data'!W40=100,"O","L"))</f>
        <v/>
      </c>
      <c r="X40" s="17" t="str">
        <f>IF('ICC Raw Data'!X40="","",IF('ICC Raw Data'!X40=100,"O","L"))</f>
        <v/>
      </c>
      <c r="Y40" s="17" t="str">
        <f>IF('ICC Raw Data'!Y40="","",IF('ICC Raw Data'!Y40=100,"O","L"))</f>
        <v/>
      </c>
      <c r="Z40" s="17" t="str">
        <f>IF('ICC Raw Data'!Z40="","",IF('ICC Raw Data'!Z40=100,"O","L"))</f>
        <v/>
      </c>
      <c r="AA40" s="17" t="str">
        <f>IF('ICC Raw Data'!AA40="","",IF('ICC Raw Data'!AA40=100,"O","L"))</f>
        <v/>
      </c>
      <c r="AB40" s="17" t="str">
        <f>IF('ICC Raw Data'!AB40="","",IF('ICC Raw Data'!AB40=100,"O","L"))</f>
        <v/>
      </c>
      <c r="AC40" s="17" t="str">
        <f>IF('ICC Raw Data'!AC40="","",IF('ICC Raw Data'!AC40=100,"O","L"))</f>
        <v/>
      </c>
      <c r="AD40" s="17" t="str">
        <f>IF('ICC Raw Data'!AD40="","",IF('ICC Raw Data'!AD40=100,"O","L"))</f>
        <v/>
      </c>
      <c r="AE40" s="17" t="str">
        <f>IF('ICC Raw Data'!AE40="","",IF('ICC Raw Data'!AE40=100,"O","L"))</f>
        <v/>
      </c>
      <c r="AF40" s="19"/>
      <c r="AG40" s="19"/>
      <c r="AH40" s="20" t="str">
        <f>[1]Calculations!BA40</f>
        <v/>
      </c>
    </row>
    <row r="41" spans="1:34" ht="15.6">
      <c r="A41" s="11">
        <v>3019</v>
      </c>
      <c r="B41" s="12" t="s">
        <v>73</v>
      </c>
      <c r="C41" s="13">
        <v>5</v>
      </c>
      <c r="D41" s="14">
        <f t="shared" si="0"/>
        <v>0.2</v>
      </c>
      <c r="E41" s="15">
        <v>3</v>
      </c>
      <c r="F41" s="16">
        <v>15</v>
      </c>
      <c r="G41" s="16">
        <f t="shared" si="1"/>
        <v>25</v>
      </c>
      <c r="H41" s="17" t="str">
        <f>IF('ICC Raw Data'!H41="","",IF('ICC Raw Data'!H41=100,"O","L"))</f>
        <v>O</v>
      </c>
      <c r="I41" s="18" t="str">
        <f>IF('ICC Raw Data'!I41="","",IF('ICC Raw Data'!I41=100,"O","L"))</f>
        <v>L</v>
      </c>
      <c r="J41" s="17" t="str">
        <f>IF('ICC Raw Data'!J41="","",IF('ICC Raw Data'!J41=100,"O","L"))</f>
        <v>O</v>
      </c>
      <c r="K41" s="17" t="str">
        <f>IF('ICC Raw Data'!K41="","",IF('ICC Raw Data'!K41=100,"O","L"))</f>
        <v/>
      </c>
      <c r="L41" s="17" t="str">
        <f>IF('ICC Raw Data'!L41="","",IF('ICC Raw Data'!L41=100,"O","L"))</f>
        <v>O</v>
      </c>
      <c r="M41" s="17" t="str">
        <f>IF('ICC Raw Data'!M41="","",IF('ICC Raw Data'!M41=100,"O","L"))</f>
        <v/>
      </c>
      <c r="N41" s="17" t="str">
        <f>IF('ICC Raw Data'!N41="","",IF('ICC Raw Data'!N41=100,"O","L"))</f>
        <v>O</v>
      </c>
      <c r="O41" s="17" t="str">
        <f>IF('ICC Raw Data'!O41="","",IF('ICC Raw Data'!O41=100,"O","L"))</f>
        <v>O</v>
      </c>
      <c r="P41" s="17" t="str">
        <f>IF('ICC Raw Data'!P41="","",IF('ICC Raw Data'!P41=100,"O","L"))</f>
        <v/>
      </c>
      <c r="Q41" s="17" t="str">
        <f>IF('ICC Raw Data'!Q41="","",IF('ICC Raw Data'!Q41=100,"O","L"))</f>
        <v>O</v>
      </c>
      <c r="R41" s="17" t="str">
        <f>IF('ICC Raw Data'!R41="","",IF('ICC Raw Data'!R41=100,"O","L"))</f>
        <v/>
      </c>
      <c r="S41" s="17" t="str">
        <f>IF('ICC Raw Data'!S41="","",IF('ICC Raw Data'!S41=100,"O","L"))</f>
        <v/>
      </c>
      <c r="T41" s="17" t="str">
        <f>IF('ICC Raw Data'!T41="","",IF('ICC Raw Data'!T41=100,"O","L"))</f>
        <v/>
      </c>
      <c r="U41" s="17" t="str">
        <f>IF('ICC Raw Data'!U41="","",IF('ICC Raw Data'!U41=100,"O","L"))</f>
        <v/>
      </c>
      <c r="V41" s="17" t="str">
        <f>IF('ICC Raw Data'!V41="","",IF('ICC Raw Data'!V41=100,"O","L"))</f>
        <v/>
      </c>
      <c r="W41" s="17" t="str">
        <f>IF('ICC Raw Data'!W41="","",IF('ICC Raw Data'!W41=100,"O","L"))</f>
        <v/>
      </c>
      <c r="X41" s="17" t="str">
        <f>IF('ICC Raw Data'!X41="","",IF('ICC Raw Data'!X41=100,"O","L"))</f>
        <v/>
      </c>
      <c r="Y41" s="17" t="str">
        <f>IF('ICC Raw Data'!Y41="","",IF('ICC Raw Data'!Y41=100,"O","L"))</f>
        <v/>
      </c>
      <c r="Z41" s="17" t="str">
        <f>IF('ICC Raw Data'!Z41="","",IF('ICC Raw Data'!Z41=100,"O","L"))</f>
        <v/>
      </c>
      <c r="AA41" s="17" t="str">
        <f>IF('ICC Raw Data'!AA41="","",IF('ICC Raw Data'!AA41=100,"O","L"))</f>
        <v/>
      </c>
      <c r="AB41" s="17" t="str">
        <f>IF('ICC Raw Data'!AB41="","",IF('ICC Raw Data'!AB41=100,"O","L"))</f>
        <v/>
      </c>
      <c r="AC41" s="17" t="str">
        <f>IF('ICC Raw Data'!AC41="","",IF('ICC Raw Data'!AC41=100,"O","L"))</f>
        <v/>
      </c>
      <c r="AD41" s="17" t="str">
        <f>IF('ICC Raw Data'!AD41="","",IF('ICC Raw Data'!AD41=100,"O","L"))</f>
        <v/>
      </c>
      <c r="AE41" s="17" t="str">
        <f>IF('ICC Raw Data'!AE41="","",IF('ICC Raw Data'!AE41=100,"O","L"))</f>
        <v/>
      </c>
      <c r="AF41" s="19"/>
      <c r="AG41" s="19"/>
      <c r="AH41" s="20" t="str">
        <f>[1]Calculations!BA41</f>
        <v/>
      </c>
    </row>
    <row r="42" spans="1:34" ht="15.6">
      <c r="A42" s="11">
        <v>3152</v>
      </c>
      <c r="B42" s="12" t="s">
        <v>74</v>
      </c>
      <c r="C42" s="13">
        <v>40</v>
      </c>
      <c r="D42" s="14">
        <f t="shared" si="0"/>
        <v>0</v>
      </c>
      <c r="E42" s="15">
        <v>0</v>
      </c>
      <c r="F42" s="16">
        <v>11</v>
      </c>
      <c r="G42" s="16" t="str">
        <f t="shared" si="1"/>
        <v/>
      </c>
      <c r="H42" s="17" t="str">
        <f>IF('ICC Raw Data'!H42="","",IF('ICC Raw Data'!H42=100,"O","L"))</f>
        <v>O</v>
      </c>
      <c r="I42" s="18" t="str">
        <f>IF('ICC Raw Data'!I42="","",IF('ICC Raw Data'!I42=100,"O","L"))</f>
        <v>O</v>
      </c>
      <c r="J42" s="17" t="str">
        <f>IF('ICC Raw Data'!J42="","",IF('ICC Raw Data'!J42=100,"O","L"))</f>
        <v>O</v>
      </c>
      <c r="K42" s="17" t="str">
        <f>IF('ICC Raw Data'!K42="","",IF('ICC Raw Data'!K42=100,"O","L"))</f>
        <v>O</v>
      </c>
      <c r="L42" s="17" t="str">
        <f>IF('ICC Raw Data'!L42="","",IF('ICC Raw Data'!L42=100,"O","L"))</f>
        <v>O</v>
      </c>
      <c r="M42" s="17" t="str">
        <f>IF('ICC Raw Data'!M42="","",IF('ICC Raw Data'!M42=100,"O","L"))</f>
        <v>O</v>
      </c>
      <c r="N42" s="17" t="str">
        <f>IF('ICC Raw Data'!N42="","",IF('ICC Raw Data'!N42=100,"O","L"))</f>
        <v>O</v>
      </c>
      <c r="O42" s="17" t="str">
        <f>IF('ICC Raw Data'!O42="","",IF('ICC Raw Data'!O42=100,"O","L"))</f>
        <v>O</v>
      </c>
      <c r="P42" s="17" t="str">
        <f>IF('ICC Raw Data'!P42="","",IF('ICC Raw Data'!P42=100,"O","L"))</f>
        <v>O</v>
      </c>
      <c r="Q42" s="17" t="str">
        <f>IF('ICC Raw Data'!Q42="","",IF('ICC Raw Data'!Q42=100,"O","L"))</f>
        <v/>
      </c>
      <c r="R42" s="17" t="str">
        <f>IF('ICC Raw Data'!R42="","",IF('ICC Raw Data'!R42=100,"O","L"))</f>
        <v>O</v>
      </c>
      <c r="S42" s="17" t="str">
        <f>IF('ICC Raw Data'!S42="","",IF('ICC Raw Data'!S42=100,"O","L"))</f>
        <v>O</v>
      </c>
      <c r="T42" s="17" t="str">
        <f>IF('ICC Raw Data'!T42="","",IF('ICC Raw Data'!T42=100,"O","L"))</f>
        <v/>
      </c>
      <c r="U42" s="17" t="str">
        <f>IF('ICC Raw Data'!U42="","",IF('ICC Raw Data'!U42=100,"O","L"))</f>
        <v>O</v>
      </c>
      <c r="V42" s="17" t="str">
        <f>IF('ICC Raw Data'!V42="","",IF('ICC Raw Data'!V42=100,"O","L"))</f>
        <v/>
      </c>
      <c r="W42" s="17" t="str">
        <f>IF('ICC Raw Data'!W42="","",IF('ICC Raw Data'!W42=100,"O","L"))</f>
        <v/>
      </c>
      <c r="X42" s="17" t="str">
        <f>IF('ICC Raw Data'!X42="","",IF('ICC Raw Data'!X42=100,"O","L"))</f>
        <v/>
      </c>
      <c r="Y42" s="17" t="str">
        <f>IF('ICC Raw Data'!Y42="","",IF('ICC Raw Data'!Y42=100,"O","L"))</f>
        <v/>
      </c>
      <c r="Z42" s="17" t="str">
        <f>IF('ICC Raw Data'!Z42="","",IF('ICC Raw Data'!Z42=100,"O","L"))</f>
        <v/>
      </c>
      <c r="AA42" s="17" t="str">
        <f>IF('ICC Raw Data'!AA42="","",IF('ICC Raw Data'!AA42=100,"O","L"))</f>
        <v/>
      </c>
      <c r="AB42" s="17" t="str">
        <f>IF('ICC Raw Data'!AB42="","",IF('ICC Raw Data'!AB42=100,"O","L"))</f>
        <v/>
      </c>
      <c r="AC42" s="17" t="str">
        <f>IF('ICC Raw Data'!AC42="","",IF('ICC Raw Data'!AC42=100,"O","L"))</f>
        <v/>
      </c>
      <c r="AD42" s="17" t="str">
        <f>IF('ICC Raw Data'!AD42="","",IF('ICC Raw Data'!AD42=100,"O","L"))</f>
        <v>O</v>
      </c>
      <c r="AE42" s="17" t="str">
        <f>IF('ICC Raw Data'!AE42="","",IF('ICC Raw Data'!AE42=100,"O","L"))</f>
        <v/>
      </c>
      <c r="AF42" s="19"/>
      <c r="AG42" s="19"/>
      <c r="AH42" s="20" t="str">
        <f>[1]Calculations!BA42</f>
        <v/>
      </c>
    </row>
    <row r="43" spans="1:34" ht="15.6">
      <c r="A43" s="11">
        <v>3720</v>
      </c>
      <c r="B43" s="12" t="s">
        <v>75</v>
      </c>
      <c r="C43" s="13">
        <v>26</v>
      </c>
      <c r="D43" s="14">
        <f t="shared" si="0"/>
        <v>0</v>
      </c>
      <c r="E43" s="15">
        <v>0</v>
      </c>
      <c r="F43" s="16">
        <v>5</v>
      </c>
      <c r="G43" s="16" t="str">
        <f t="shared" si="1"/>
        <v/>
      </c>
      <c r="H43" s="17" t="str">
        <f>IF('ICC Raw Data'!H43="","",IF('ICC Raw Data'!H43=100,"O","L"))</f>
        <v>O</v>
      </c>
      <c r="I43" s="18" t="str">
        <f>IF('ICC Raw Data'!I43="","",IF('ICC Raw Data'!I43=100,"O","L"))</f>
        <v>O</v>
      </c>
      <c r="J43" s="17" t="str">
        <f>IF('ICC Raw Data'!J43="","",IF('ICC Raw Data'!J43=100,"O","L"))</f>
        <v>O</v>
      </c>
      <c r="K43" s="17" t="str">
        <f>IF('ICC Raw Data'!K43="","",IF('ICC Raw Data'!K43=100,"O","L"))</f>
        <v>O</v>
      </c>
      <c r="L43" s="17" t="str">
        <f>IF('ICC Raw Data'!L43="","",IF('ICC Raw Data'!L43=100,"O","L"))</f>
        <v>O</v>
      </c>
      <c r="M43" s="17" t="str">
        <f>IF('ICC Raw Data'!M43="","",IF('ICC Raw Data'!M43=100,"O","L"))</f>
        <v/>
      </c>
      <c r="N43" s="17" t="str">
        <f>IF('ICC Raw Data'!N43="","",IF('ICC Raw Data'!N43=100,"O","L"))</f>
        <v>O</v>
      </c>
      <c r="O43" s="17" t="str">
        <f>IF('ICC Raw Data'!O43="","",IF('ICC Raw Data'!O43=100,"O","L"))</f>
        <v>O</v>
      </c>
      <c r="P43" s="17" t="str">
        <f>IF('ICC Raw Data'!P43="","",IF('ICC Raw Data'!P43=100,"O","L"))</f>
        <v>O</v>
      </c>
      <c r="Q43" s="17" t="str">
        <f>IF('ICC Raw Data'!Q43="","",IF('ICC Raw Data'!Q43=100,"O","L"))</f>
        <v>O</v>
      </c>
      <c r="R43" s="17" t="str">
        <f>IF('ICC Raw Data'!R43="","",IF('ICC Raw Data'!R43=100,"O","L"))</f>
        <v/>
      </c>
      <c r="S43" s="17" t="str">
        <f>IF('ICC Raw Data'!S43="","",IF('ICC Raw Data'!S43=100,"O","L"))</f>
        <v/>
      </c>
      <c r="T43" s="17" t="str">
        <f>IF('ICC Raw Data'!T43="","",IF('ICC Raw Data'!T43=100,"O","L"))</f>
        <v/>
      </c>
      <c r="U43" s="17" t="str">
        <f>IF('ICC Raw Data'!U43="","",IF('ICC Raw Data'!U43=100,"O","L"))</f>
        <v/>
      </c>
      <c r="V43" s="17" t="str">
        <f>IF('ICC Raw Data'!V43="","",IF('ICC Raw Data'!V43=100,"O","L"))</f>
        <v/>
      </c>
      <c r="W43" s="17" t="str">
        <f>IF('ICC Raw Data'!W43="","",IF('ICC Raw Data'!W43=100,"O","L"))</f>
        <v/>
      </c>
      <c r="X43" s="17" t="str">
        <f>IF('ICC Raw Data'!X43="","",IF('ICC Raw Data'!X43=100,"O","L"))</f>
        <v/>
      </c>
      <c r="Y43" s="17" t="str">
        <f>IF('ICC Raw Data'!Y43="","",IF('ICC Raw Data'!Y43=100,"O","L"))</f>
        <v/>
      </c>
      <c r="Z43" s="17" t="str">
        <f>IF('ICC Raw Data'!Z43="","",IF('ICC Raw Data'!Z43=100,"O","L"))</f>
        <v/>
      </c>
      <c r="AA43" s="17" t="str">
        <f>IF('ICC Raw Data'!AA43="","",IF('ICC Raw Data'!AA43=100,"O","L"))</f>
        <v/>
      </c>
      <c r="AB43" s="17" t="str">
        <f>IF('ICC Raw Data'!AB43="","",IF('ICC Raw Data'!AB43=100,"O","L"))</f>
        <v/>
      </c>
      <c r="AC43" s="17" t="str">
        <f>IF('ICC Raw Data'!AC43="","",IF('ICC Raw Data'!AC43=100,"O","L"))</f>
        <v/>
      </c>
      <c r="AD43" s="17" t="str">
        <f>IF('ICC Raw Data'!AD43="","",IF('ICC Raw Data'!AD43=100,"O","L"))</f>
        <v/>
      </c>
      <c r="AE43" s="17" t="str">
        <f>IF('ICC Raw Data'!AE43="","",IF('ICC Raw Data'!AE43=100,"O","L"))</f>
        <v/>
      </c>
      <c r="AF43" s="19"/>
      <c r="AG43" s="19"/>
      <c r="AH43" s="20" t="str">
        <f>[1]Calculations!BA43</f>
        <v/>
      </c>
    </row>
    <row r="44" spans="1:34" ht="15.6">
      <c r="A44" s="11">
        <v>3736</v>
      </c>
      <c r="B44" s="12" t="s">
        <v>76</v>
      </c>
      <c r="C44" s="13">
        <v>13</v>
      </c>
      <c r="D44" s="14">
        <f t="shared" si="0"/>
        <v>0</v>
      </c>
      <c r="E44" s="15">
        <v>0</v>
      </c>
      <c r="F44" s="16">
        <v>12</v>
      </c>
      <c r="G44" s="16" t="str">
        <f t="shared" si="1"/>
        <v/>
      </c>
      <c r="H44" s="17" t="str">
        <f>IF('ICC Raw Data'!H44="","",IF('ICC Raw Data'!H44=100,"O","L"))</f>
        <v>O</v>
      </c>
      <c r="I44" s="18" t="str">
        <f>IF('ICC Raw Data'!I44="","",IF('ICC Raw Data'!I44=100,"O","L"))</f>
        <v>O</v>
      </c>
      <c r="J44" s="17" t="str">
        <f>IF('ICC Raw Data'!J44="","",IF('ICC Raw Data'!J44=100,"O","L"))</f>
        <v>O</v>
      </c>
      <c r="K44" s="17" t="str">
        <f>IF('ICC Raw Data'!K44="","",IF('ICC Raw Data'!K44=100,"O","L"))</f>
        <v>O</v>
      </c>
      <c r="L44" s="17" t="str">
        <f>IF('ICC Raw Data'!L44="","",IF('ICC Raw Data'!L44=100,"O","L"))</f>
        <v>O</v>
      </c>
      <c r="M44" s="17" t="str">
        <f>IF('ICC Raw Data'!M44="","",IF('ICC Raw Data'!M44=100,"O","L"))</f>
        <v>O</v>
      </c>
      <c r="N44" s="17" t="str">
        <f>IF('ICC Raw Data'!N44="","",IF('ICC Raw Data'!N44=100,"O","L"))</f>
        <v>O</v>
      </c>
      <c r="O44" s="17" t="str">
        <f>IF('ICC Raw Data'!O44="","",IF('ICC Raw Data'!O44=100,"O","L"))</f>
        <v>O</v>
      </c>
      <c r="P44" s="17" t="str">
        <f>IF('ICC Raw Data'!P44="","",IF('ICC Raw Data'!P44=100,"O","L"))</f>
        <v>O</v>
      </c>
      <c r="Q44" s="17" t="str">
        <f>IF('ICC Raw Data'!Q44="","",IF('ICC Raw Data'!Q44=100,"O","L"))</f>
        <v>O</v>
      </c>
      <c r="R44" s="17" t="str">
        <f>IF('ICC Raw Data'!R44="","",IF('ICC Raw Data'!R44=100,"O","L"))</f>
        <v/>
      </c>
      <c r="S44" s="17" t="str">
        <f>IF('ICC Raw Data'!S44="","",IF('ICC Raw Data'!S44=100,"O","L"))</f>
        <v/>
      </c>
      <c r="T44" s="17" t="str">
        <f>IF('ICC Raw Data'!T44="","",IF('ICC Raw Data'!T44=100,"O","L"))</f>
        <v/>
      </c>
      <c r="U44" s="17" t="str">
        <f>IF('ICC Raw Data'!U44="","",IF('ICC Raw Data'!U44=100,"O","L"))</f>
        <v/>
      </c>
      <c r="V44" s="17" t="str">
        <f>IF('ICC Raw Data'!V44="","",IF('ICC Raw Data'!V44=100,"O","L"))</f>
        <v/>
      </c>
      <c r="W44" s="17" t="str">
        <f>IF('ICC Raw Data'!W44="","",IF('ICC Raw Data'!W44=100,"O","L"))</f>
        <v/>
      </c>
      <c r="X44" s="17" t="str">
        <f>IF('ICC Raw Data'!X44="","",IF('ICC Raw Data'!X44=100,"O","L"))</f>
        <v/>
      </c>
      <c r="Y44" s="17" t="str">
        <f>IF('ICC Raw Data'!Y44="","",IF('ICC Raw Data'!Y44=100,"O","L"))</f>
        <v/>
      </c>
      <c r="Z44" s="17" t="str">
        <f>IF('ICC Raw Data'!Z44="","",IF('ICC Raw Data'!Z44=100,"O","L"))</f>
        <v/>
      </c>
      <c r="AA44" s="17" t="str">
        <f>IF('ICC Raw Data'!AA44="","",IF('ICC Raw Data'!AA44=100,"O","L"))</f>
        <v/>
      </c>
      <c r="AB44" s="17" t="str">
        <f>IF('ICC Raw Data'!AB44="","",IF('ICC Raw Data'!AB44=100,"O","L"))</f>
        <v/>
      </c>
      <c r="AC44" s="17" t="str">
        <f>IF('ICC Raw Data'!AC44="","",IF('ICC Raw Data'!AC44=100,"O","L"))</f>
        <v/>
      </c>
      <c r="AD44" s="17" t="str">
        <f>IF('ICC Raw Data'!AD44="","",IF('ICC Raw Data'!AD44=100,"O","L"))</f>
        <v/>
      </c>
      <c r="AE44" s="17" t="str">
        <f>IF('ICC Raw Data'!AE44="","",IF('ICC Raw Data'!AE44=100,"O","L"))</f>
        <v/>
      </c>
      <c r="AF44" s="19"/>
      <c r="AG44" s="19"/>
      <c r="AH44" s="20" t="str">
        <f>[1]Calculations!BA44</f>
        <v/>
      </c>
    </row>
    <row r="45" spans="1:34" ht="15.6">
      <c r="A45" s="11">
        <v>3844</v>
      </c>
      <c r="B45" s="12" t="s">
        <v>77</v>
      </c>
      <c r="C45" s="13">
        <v>15</v>
      </c>
      <c r="D45" s="14">
        <f t="shared" si="0"/>
        <v>0</v>
      </c>
      <c r="E45" s="15">
        <v>0</v>
      </c>
      <c r="F45" s="16">
        <v>12</v>
      </c>
      <c r="G45" s="16" t="str">
        <f t="shared" si="1"/>
        <v/>
      </c>
      <c r="H45" s="17" t="str">
        <f>IF('ICC Raw Data'!H45="","",IF('ICC Raw Data'!H45=100,"O","L"))</f>
        <v>L</v>
      </c>
      <c r="I45" s="18" t="str">
        <f>IF('ICC Raw Data'!I45="","",IF('ICC Raw Data'!I45=100,"O","L"))</f>
        <v>L</v>
      </c>
      <c r="J45" s="17" t="str">
        <f>IF('ICC Raw Data'!J45="","",IF('ICC Raw Data'!J45=100,"O","L"))</f>
        <v>L</v>
      </c>
      <c r="K45" s="17" t="str">
        <f>IF('ICC Raw Data'!K45="","",IF('ICC Raw Data'!K45=100,"O","L"))</f>
        <v>L</v>
      </c>
      <c r="L45" s="17" t="str">
        <f>IF('ICC Raw Data'!L45="","",IF('ICC Raw Data'!L45=100,"O","L"))</f>
        <v>O</v>
      </c>
      <c r="M45" s="17" t="str">
        <f>IF('ICC Raw Data'!M45="","",IF('ICC Raw Data'!M45=100,"O","L"))</f>
        <v/>
      </c>
      <c r="N45" s="17" t="str">
        <f>IF('ICC Raw Data'!N45="","",IF('ICC Raw Data'!N45=100,"O","L"))</f>
        <v>O</v>
      </c>
      <c r="O45" s="17" t="str">
        <f>IF('ICC Raw Data'!O45="","",IF('ICC Raw Data'!O45=100,"O","L"))</f>
        <v/>
      </c>
      <c r="P45" s="17" t="str">
        <f>IF('ICC Raw Data'!P45="","",IF('ICC Raw Data'!P45=100,"O","L"))</f>
        <v>O</v>
      </c>
      <c r="Q45" s="17" t="str">
        <f>IF('ICC Raw Data'!Q45="","",IF('ICC Raw Data'!Q45=100,"O","L"))</f>
        <v>O</v>
      </c>
      <c r="R45" s="17" t="str">
        <f>IF('ICC Raw Data'!R45="","",IF('ICC Raw Data'!R45=100,"O","L"))</f>
        <v/>
      </c>
      <c r="S45" s="17" t="str">
        <f>IF('ICC Raw Data'!S45="","",IF('ICC Raw Data'!S45=100,"O","L"))</f>
        <v/>
      </c>
      <c r="T45" s="17" t="str">
        <f>IF('ICC Raw Data'!T45="","",IF('ICC Raw Data'!T45=100,"O","L"))</f>
        <v/>
      </c>
      <c r="U45" s="17" t="str">
        <f>IF('ICC Raw Data'!U45="","",IF('ICC Raw Data'!U45=100,"O","L"))</f>
        <v/>
      </c>
      <c r="V45" s="17" t="str">
        <f>IF('ICC Raw Data'!V45="","",IF('ICC Raw Data'!V45=100,"O","L"))</f>
        <v/>
      </c>
      <c r="W45" s="17" t="str">
        <f>IF('ICC Raw Data'!W45="","",IF('ICC Raw Data'!W45=100,"O","L"))</f>
        <v/>
      </c>
      <c r="X45" s="17" t="str">
        <f>IF('ICC Raw Data'!X45="","",IF('ICC Raw Data'!X45=100,"O","L"))</f>
        <v/>
      </c>
      <c r="Y45" s="17" t="str">
        <f>IF('ICC Raw Data'!Y45="","",IF('ICC Raw Data'!Y45=100,"O","L"))</f>
        <v/>
      </c>
      <c r="Z45" s="17" t="str">
        <f>IF('ICC Raw Data'!Z45="","",IF('ICC Raw Data'!Z45=100,"O","L"))</f>
        <v/>
      </c>
      <c r="AA45" s="17" t="str">
        <f>IF('ICC Raw Data'!AA45="","",IF('ICC Raw Data'!AA45=100,"O","L"))</f>
        <v/>
      </c>
      <c r="AB45" s="17" t="str">
        <f>IF('ICC Raw Data'!AB45="","",IF('ICC Raw Data'!AB45=100,"O","L"))</f>
        <v/>
      </c>
      <c r="AC45" s="17" t="str">
        <f>IF('ICC Raw Data'!AC45="","",IF('ICC Raw Data'!AC45=100,"O","L"))</f>
        <v/>
      </c>
      <c r="AD45" s="17" t="str">
        <f>IF('ICC Raw Data'!AD45="","",IF('ICC Raw Data'!AD45=100,"O","L"))</f>
        <v/>
      </c>
      <c r="AE45" s="17" t="str">
        <f>IF('ICC Raw Data'!AE45="","",IF('ICC Raw Data'!AE45=100,"O","L"))</f>
        <v/>
      </c>
      <c r="AF45" s="19"/>
      <c r="AG45" s="19"/>
      <c r="AH45" s="20" t="str">
        <f>[1]Calculations!BA45</f>
        <v/>
      </c>
    </row>
    <row r="46" spans="1:34" ht="15.6">
      <c r="A46" s="11">
        <v>4434</v>
      </c>
      <c r="B46" s="12" t="s">
        <v>78</v>
      </c>
      <c r="C46" s="13">
        <v>23</v>
      </c>
      <c r="D46" s="14">
        <f t="shared" si="0"/>
        <v>0</v>
      </c>
      <c r="E46" s="15">
        <v>0</v>
      </c>
      <c r="F46" s="16">
        <v>5</v>
      </c>
      <c r="G46" s="16" t="str">
        <f t="shared" si="1"/>
        <v/>
      </c>
      <c r="H46" s="17" t="str">
        <f>IF('ICC Raw Data'!H46="","",IF('ICC Raw Data'!H46=100,"O","L"))</f>
        <v>O</v>
      </c>
      <c r="I46" s="18" t="str">
        <f>IF('ICC Raw Data'!I46="","",IF('ICC Raw Data'!I46=100,"O","L"))</f>
        <v>O</v>
      </c>
      <c r="J46" s="17" t="str">
        <f>IF('ICC Raw Data'!J46="","",IF('ICC Raw Data'!J46=100,"O","L"))</f>
        <v>L</v>
      </c>
      <c r="K46" s="17" t="str">
        <f>IF('ICC Raw Data'!K46="","",IF('ICC Raw Data'!K46=100,"O","L"))</f>
        <v>O</v>
      </c>
      <c r="L46" s="17" t="str">
        <f>IF('ICC Raw Data'!L46="","",IF('ICC Raw Data'!L46=100,"O","L"))</f>
        <v>O</v>
      </c>
      <c r="M46" s="17" t="str">
        <f>IF('ICC Raw Data'!M46="","",IF('ICC Raw Data'!M46=100,"O","L"))</f>
        <v/>
      </c>
      <c r="N46" s="17" t="str">
        <f>IF('ICC Raw Data'!N46="","",IF('ICC Raw Data'!N46=100,"O","L"))</f>
        <v>O</v>
      </c>
      <c r="O46" s="17" t="str">
        <f>IF('ICC Raw Data'!O46="","",IF('ICC Raw Data'!O46=100,"O","L"))</f>
        <v>O</v>
      </c>
      <c r="P46" s="17" t="str">
        <f>IF('ICC Raw Data'!P46="","",IF('ICC Raw Data'!P46=100,"O","L"))</f>
        <v>O</v>
      </c>
      <c r="Q46" s="17" t="str">
        <f>IF('ICC Raw Data'!Q46="","",IF('ICC Raw Data'!Q46=100,"O","L"))</f>
        <v>O</v>
      </c>
      <c r="R46" s="17" t="str">
        <f>IF('ICC Raw Data'!R46="","",IF('ICC Raw Data'!R46=100,"O","L"))</f>
        <v/>
      </c>
      <c r="S46" s="17" t="str">
        <f>IF('ICC Raw Data'!S46="","",IF('ICC Raw Data'!S46=100,"O","L"))</f>
        <v/>
      </c>
      <c r="T46" s="17" t="str">
        <f>IF('ICC Raw Data'!T46="","",IF('ICC Raw Data'!T46=100,"O","L"))</f>
        <v/>
      </c>
      <c r="U46" s="17" t="str">
        <f>IF('ICC Raw Data'!U46="","",IF('ICC Raw Data'!U46=100,"O","L"))</f>
        <v/>
      </c>
      <c r="V46" s="17" t="str">
        <f>IF('ICC Raw Data'!V46="","",IF('ICC Raw Data'!V46=100,"O","L"))</f>
        <v>O</v>
      </c>
      <c r="W46" s="17" t="str">
        <f>IF('ICC Raw Data'!W46="","",IF('ICC Raw Data'!W46=100,"O","L"))</f>
        <v>O</v>
      </c>
      <c r="X46" s="17" t="str">
        <f>IF('ICC Raw Data'!X46="","",IF('ICC Raw Data'!X46=100,"O","L"))</f>
        <v/>
      </c>
      <c r="Y46" s="17" t="str">
        <f>IF('ICC Raw Data'!Y46="","",IF('ICC Raw Data'!Y46=100,"O","L"))</f>
        <v>O</v>
      </c>
      <c r="Z46" s="17" t="str">
        <f>IF('ICC Raw Data'!Z46="","",IF('ICC Raw Data'!Z46=100,"O","L"))</f>
        <v/>
      </c>
      <c r="AA46" s="17" t="str">
        <f>IF('ICC Raw Data'!AA46="","",IF('ICC Raw Data'!AA46=100,"O","L"))</f>
        <v/>
      </c>
      <c r="AB46" s="17" t="str">
        <f>IF('ICC Raw Data'!AB46="","",IF('ICC Raw Data'!AB46=100,"O","L"))</f>
        <v/>
      </c>
      <c r="AC46" s="17" t="str">
        <f>IF('ICC Raw Data'!AC46="","",IF('ICC Raw Data'!AC46=100,"O","L"))</f>
        <v/>
      </c>
      <c r="AD46" s="17" t="str">
        <f>IF('ICC Raw Data'!AD46="","",IF('ICC Raw Data'!AD46=100,"O","L"))</f>
        <v/>
      </c>
      <c r="AE46" s="17" t="str">
        <f>IF('ICC Raw Data'!AE46="","",IF('ICC Raw Data'!AE46=100,"O","L"))</f>
        <v/>
      </c>
      <c r="AF46" s="19"/>
      <c r="AG46" s="19" t="s">
        <v>62</v>
      </c>
      <c r="AH46" s="20" t="str">
        <f>[1]Calculations!BA46</f>
        <v/>
      </c>
    </row>
    <row r="47" spans="1:34" ht="15.6">
      <c r="A47" s="11">
        <v>4633</v>
      </c>
      <c r="B47" s="12" t="s">
        <v>79</v>
      </c>
      <c r="C47" s="13">
        <v>27</v>
      </c>
      <c r="D47" s="14">
        <f t="shared" si="0"/>
        <v>0.2</v>
      </c>
      <c r="E47" s="15">
        <v>1</v>
      </c>
      <c r="F47" s="16">
        <v>5</v>
      </c>
      <c r="G47" s="16">
        <f t="shared" si="1"/>
        <v>25</v>
      </c>
      <c r="H47" s="17" t="str">
        <f>IF('ICC Raw Data'!H47="","",IF('ICC Raw Data'!H47=100,"O","L"))</f>
        <v>L</v>
      </c>
      <c r="I47" s="18" t="str">
        <f>IF('ICC Raw Data'!I47="","",IF('ICC Raw Data'!I47=100,"O","L"))</f>
        <v>L</v>
      </c>
      <c r="J47" s="17" t="str">
        <f>IF('ICC Raw Data'!J47="","",IF('ICC Raw Data'!J47=100,"O","L"))</f>
        <v>L</v>
      </c>
      <c r="K47" s="17" t="str">
        <f>IF('ICC Raw Data'!K47="","",IF('ICC Raw Data'!K47=100,"O","L"))</f>
        <v/>
      </c>
      <c r="L47" s="17" t="str">
        <f>IF('ICC Raw Data'!L47="","",IF('ICC Raw Data'!L47=100,"O","L"))</f>
        <v>O</v>
      </c>
      <c r="M47" s="17" t="str">
        <f>IF('ICC Raw Data'!M47="","",IF('ICC Raw Data'!M47=100,"O","L"))</f>
        <v/>
      </c>
      <c r="N47" s="17" t="str">
        <f>IF('ICC Raw Data'!N47="","",IF('ICC Raw Data'!N47=100,"O","L"))</f>
        <v/>
      </c>
      <c r="O47" s="17" t="str">
        <f>IF('ICC Raw Data'!O47="","",IF('ICC Raw Data'!O47=100,"O","L"))</f>
        <v>O</v>
      </c>
      <c r="P47" s="17" t="str">
        <f>IF('ICC Raw Data'!P47="","",IF('ICC Raw Data'!P47=100,"O","L"))</f>
        <v/>
      </c>
      <c r="Q47" s="17" t="str">
        <f>IF('ICC Raw Data'!Q47="","",IF('ICC Raw Data'!Q47=100,"O","L"))</f>
        <v>O</v>
      </c>
      <c r="R47" s="17" t="str">
        <f>IF('ICC Raw Data'!R47="","",IF('ICC Raw Data'!R47=100,"O","L"))</f>
        <v/>
      </c>
      <c r="S47" s="17" t="str">
        <f>IF('ICC Raw Data'!S47="","",IF('ICC Raw Data'!S47=100,"O","L"))</f>
        <v/>
      </c>
      <c r="T47" s="17" t="str">
        <f>IF('ICC Raw Data'!T47="","",IF('ICC Raw Data'!T47=100,"O","L"))</f>
        <v/>
      </c>
      <c r="U47" s="17" t="str">
        <f>IF('ICC Raw Data'!U47="","",IF('ICC Raw Data'!U47=100,"O","L"))</f>
        <v/>
      </c>
      <c r="V47" s="17" t="str">
        <f>IF('ICC Raw Data'!V47="","",IF('ICC Raw Data'!V47=100,"O","L"))</f>
        <v/>
      </c>
      <c r="W47" s="17" t="str">
        <f>IF('ICC Raw Data'!W47="","",IF('ICC Raw Data'!W47=100,"O","L"))</f>
        <v/>
      </c>
      <c r="X47" s="17" t="str">
        <f>IF('ICC Raw Data'!X47="","",IF('ICC Raw Data'!X47=100,"O","L"))</f>
        <v/>
      </c>
      <c r="Y47" s="17" t="str">
        <f>IF('ICC Raw Data'!Y47="","",IF('ICC Raw Data'!Y47=100,"O","L"))</f>
        <v/>
      </c>
      <c r="Z47" s="17" t="str">
        <f>IF('ICC Raw Data'!Z47="","",IF('ICC Raw Data'!Z47=100,"O","L"))</f>
        <v/>
      </c>
      <c r="AA47" s="17" t="str">
        <f>IF('ICC Raw Data'!AA47="","",IF('ICC Raw Data'!AA47=100,"O","L"))</f>
        <v/>
      </c>
      <c r="AB47" s="17" t="str">
        <f>IF('ICC Raw Data'!AB47="","",IF('ICC Raw Data'!AB47=100,"O","L"))</f>
        <v/>
      </c>
      <c r="AC47" s="17" t="str">
        <f>IF('ICC Raw Data'!AC47="","",IF('ICC Raw Data'!AC47=100,"O","L"))</f>
        <v/>
      </c>
      <c r="AD47" s="17" t="str">
        <f>IF('ICC Raw Data'!AD47="","",IF('ICC Raw Data'!AD47=100,"O","L"))</f>
        <v/>
      </c>
      <c r="AE47" s="17" t="str">
        <f>IF('ICC Raw Data'!AE47="","",IF('ICC Raw Data'!AE47=100,"O","L"))</f>
        <v/>
      </c>
      <c r="AF47" s="19"/>
      <c r="AG47" s="19"/>
      <c r="AH47" s="20" t="str">
        <f>[1]Calculations!BA47</f>
        <v/>
      </c>
    </row>
    <row r="48" spans="1:34" ht="15.6">
      <c r="A48" s="11">
        <v>4707</v>
      </c>
      <c r="B48" s="12" t="s">
        <v>80</v>
      </c>
      <c r="C48" s="13">
        <v>26</v>
      </c>
      <c r="D48" s="14">
        <f t="shared" si="0"/>
        <v>0</v>
      </c>
      <c r="E48" s="15">
        <v>0</v>
      </c>
      <c r="F48" s="16">
        <v>8</v>
      </c>
      <c r="G48" s="16" t="str">
        <f t="shared" si="1"/>
        <v/>
      </c>
      <c r="H48" s="17" t="str">
        <f>IF('ICC Raw Data'!H48="","",IF('ICC Raw Data'!H48=100,"O","L"))</f>
        <v/>
      </c>
      <c r="I48" s="18" t="str">
        <f>IF('ICC Raw Data'!I48="","",IF('ICC Raw Data'!I48=100,"O","L"))</f>
        <v/>
      </c>
      <c r="J48" s="17" t="str">
        <f>IF('ICC Raw Data'!J48="","",IF('ICC Raw Data'!J48=100,"O","L"))</f>
        <v/>
      </c>
      <c r="K48" s="17" t="str">
        <f>IF('ICC Raw Data'!K48="","",IF('ICC Raw Data'!K48=100,"O","L"))</f>
        <v/>
      </c>
      <c r="L48" s="17" t="str">
        <f>IF('ICC Raw Data'!L48="","",IF('ICC Raw Data'!L48=100,"O","L"))</f>
        <v>O</v>
      </c>
      <c r="M48" s="17" t="str">
        <f>IF('ICC Raw Data'!M48="","",IF('ICC Raw Data'!M48=100,"O","L"))</f>
        <v/>
      </c>
      <c r="N48" s="17" t="str">
        <f>IF('ICC Raw Data'!N48="","",IF('ICC Raw Data'!N48=100,"O","L"))</f>
        <v/>
      </c>
      <c r="O48" s="17" t="str">
        <f>IF('ICC Raw Data'!O48="","",IF('ICC Raw Data'!O48=100,"O","L"))</f>
        <v/>
      </c>
      <c r="P48" s="17" t="str">
        <f>IF('ICC Raw Data'!P48="","",IF('ICC Raw Data'!P48=100,"O","L"))</f>
        <v/>
      </c>
      <c r="Q48" s="17" t="str">
        <f>IF('ICC Raw Data'!Q48="","",IF('ICC Raw Data'!Q48=100,"O","L"))</f>
        <v>O</v>
      </c>
      <c r="R48" s="17" t="str">
        <f>IF('ICC Raw Data'!R48="","",IF('ICC Raw Data'!R48=100,"O","L"))</f>
        <v/>
      </c>
      <c r="S48" s="17" t="str">
        <f>IF('ICC Raw Data'!S48="","",IF('ICC Raw Data'!S48=100,"O","L"))</f>
        <v/>
      </c>
      <c r="T48" s="17" t="str">
        <f>IF('ICC Raw Data'!T48="","",IF('ICC Raw Data'!T48=100,"O","L"))</f>
        <v/>
      </c>
      <c r="U48" s="17" t="str">
        <f>IF('ICC Raw Data'!U48="","",IF('ICC Raw Data'!U48=100,"O","L"))</f>
        <v/>
      </c>
      <c r="V48" s="17" t="str">
        <f>IF('ICC Raw Data'!V48="","",IF('ICC Raw Data'!V48=100,"O","L"))</f>
        <v/>
      </c>
      <c r="W48" s="17" t="str">
        <f>IF('ICC Raw Data'!W48="","",IF('ICC Raw Data'!W48=100,"O","L"))</f>
        <v/>
      </c>
      <c r="X48" s="17" t="str">
        <f>IF('ICC Raw Data'!X48="","",IF('ICC Raw Data'!X48=100,"O","L"))</f>
        <v/>
      </c>
      <c r="Y48" s="17" t="str">
        <f>IF('ICC Raw Data'!Y48="","",IF('ICC Raw Data'!Y48=100,"O","L"))</f>
        <v/>
      </c>
      <c r="Z48" s="17" t="str">
        <f>IF('ICC Raw Data'!Z48="","",IF('ICC Raw Data'!Z48=100,"O","L"))</f>
        <v/>
      </c>
      <c r="AA48" s="17" t="str">
        <f>IF('ICC Raw Data'!AA48="","",IF('ICC Raw Data'!AA48=100,"O","L"))</f>
        <v/>
      </c>
      <c r="AB48" s="17" t="str">
        <f>IF('ICC Raw Data'!AB48="","",IF('ICC Raw Data'!AB48=100,"O","L"))</f>
        <v/>
      </c>
      <c r="AC48" s="17" t="str">
        <f>IF('ICC Raw Data'!AC48="","",IF('ICC Raw Data'!AC48=100,"O","L"))</f>
        <v/>
      </c>
      <c r="AD48" s="17" t="str">
        <f>IF('ICC Raw Data'!AD48="","",IF('ICC Raw Data'!AD48=100,"O","L"))</f>
        <v/>
      </c>
      <c r="AE48" s="17" t="str">
        <f>IF('ICC Raw Data'!AE48="","",IF('ICC Raw Data'!AE48=100,"O","L"))</f>
        <v/>
      </c>
      <c r="AF48" s="19"/>
      <c r="AG48" s="19"/>
      <c r="AH48" s="20" t="str">
        <f>[1]Calculations!BA48</f>
        <v/>
      </c>
    </row>
    <row r="49" spans="1:34" ht="15.6">
      <c r="A49" s="11">
        <v>4923</v>
      </c>
      <c r="B49" s="12" t="s">
        <v>81</v>
      </c>
      <c r="C49" s="13">
        <v>33</v>
      </c>
      <c r="D49" s="14">
        <f t="shared" si="0"/>
        <v>0.38461538461538464</v>
      </c>
      <c r="E49" s="15">
        <v>5</v>
      </c>
      <c r="F49" s="16">
        <v>13</v>
      </c>
      <c r="G49" s="16">
        <f t="shared" si="1"/>
        <v>50</v>
      </c>
      <c r="H49" s="17" t="str">
        <f>IF('ICC Raw Data'!H49="","",IF('ICC Raw Data'!H49=100,"O","L"))</f>
        <v>L</v>
      </c>
      <c r="I49" s="18" t="str">
        <f>IF('ICC Raw Data'!I49="","",IF('ICC Raw Data'!I49=100,"O","L"))</f>
        <v>O</v>
      </c>
      <c r="J49" s="17" t="str">
        <f>IF('ICC Raw Data'!J49="","",IF('ICC Raw Data'!J49=100,"O","L"))</f>
        <v>L</v>
      </c>
      <c r="K49" s="17" t="str">
        <f>IF('ICC Raw Data'!K49="","",IF('ICC Raw Data'!K49=100,"O","L"))</f>
        <v>O</v>
      </c>
      <c r="L49" s="17" t="str">
        <f>IF('ICC Raw Data'!L49="","",IF('ICC Raw Data'!L49=100,"O","L"))</f>
        <v>O</v>
      </c>
      <c r="M49" s="17" t="str">
        <f>IF('ICC Raw Data'!M49="","",IF('ICC Raw Data'!M49=100,"O","L"))</f>
        <v>O</v>
      </c>
      <c r="N49" s="17" t="str">
        <f>IF('ICC Raw Data'!N49="","",IF('ICC Raw Data'!N49=100,"O","L"))</f>
        <v>O</v>
      </c>
      <c r="O49" s="17" t="str">
        <f>IF('ICC Raw Data'!O49="","",IF('ICC Raw Data'!O49=100,"O","L"))</f>
        <v/>
      </c>
      <c r="P49" s="17" t="str">
        <f>IF('ICC Raw Data'!P49="","",IF('ICC Raw Data'!P49=100,"O","L"))</f>
        <v>O</v>
      </c>
      <c r="Q49" s="17" t="str">
        <f>IF('ICC Raw Data'!Q49="","",IF('ICC Raw Data'!Q49=100,"O","L"))</f>
        <v>O</v>
      </c>
      <c r="R49" s="17" t="str">
        <f>IF('ICC Raw Data'!R49="","",IF('ICC Raw Data'!R49=100,"O","L"))</f>
        <v>O</v>
      </c>
      <c r="S49" s="17" t="str">
        <f>IF('ICC Raw Data'!S49="","",IF('ICC Raw Data'!S49=100,"O","L"))</f>
        <v/>
      </c>
      <c r="T49" s="17" t="str">
        <f>IF('ICC Raw Data'!T49="","",IF('ICC Raw Data'!T49=100,"O","L"))</f>
        <v/>
      </c>
      <c r="U49" s="17" t="str">
        <f>IF('ICC Raw Data'!U49="","",IF('ICC Raw Data'!U49=100,"O","L"))</f>
        <v/>
      </c>
      <c r="V49" s="17" t="str">
        <f>IF('ICC Raw Data'!V49="","",IF('ICC Raw Data'!V49=100,"O","L"))</f>
        <v/>
      </c>
      <c r="W49" s="17" t="str">
        <f>IF('ICC Raw Data'!W49="","",IF('ICC Raw Data'!W49=100,"O","L"))</f>
        <v/>
      </c>
      <c r="X49" s="17" t="str">
        <f>IF('ICC Raw Data'!X49="","",IF('ICC Raw Data'!X49=100,"O","L"))</f>
        <v/>
      </c>
      <c r="Y49" s="17" t="str">
        <f>IF('ICC Raw Data'!Y49="","",IF('ICC Raw Data'!Y49=100,"O","L"))</f>
        <v/>
      </c>
      <c r="Z49" s="17" t="str">
        <f>IF('ICC Raw Data'!Z49="","",IF('ICC Raw Data'!Z49=100,"O","L"))</f>
        <v/>
      </c>
      <c r="AA49" s="17" t="str">
        <f>IF('ICC Raw Data'!AA49="","",IF('ICC Raw Data'!AA49=100,"O","L"))</f>
        <v/>
      </c>
      <c r="AB49" s="17" t="str">
        <f>IF('ICC Raw Data'!AB49="","",IF('ICC Raw Data'!AB49=100,"O","L"))</f>
        <v/>
      </c>
      <c r="AC49" s="17" t="str">
        <f>IF('ICC Raw Data'!AC49="","",IF('ICC Raw Data'!AC49=100,"O","L"))</f>
        <v/>
      </c>
      <c r="AD49" s="17" t="str">
        <f>IF('ICC Raw Data'!AD49="","",IF('ICC Raw Data'!AD49=100,"O","L"))</f>
        <v>O</v>
      </c>
      <c r="AE49" s="17" t="str">
        <f>IF('ICC Raw Data'!AE49="","",IF('ICC Raw Data'!AE49=100,"O","L"))</f>
        <v/>
      </c>
      <c r="AF49" s="19"/>
      <c r="AG49" s="19"/>
      <c r="AH49" s="20" t="str">
        <f>[1]Calculations!BA49</f>
        <v/>
      </c>
    </row>
    <row r="50" spans="1:34" ht="15.6">
      <c r="A50" s="11">
        <v>4979</v>
      </c>
      <c r="B50" s="12" t="s">
        <v>82</v>
      </c>
      <c r="C50" s="13">
        <v>28</v>
      </c>
      <c r="D50" s="14">
        <f t="shared" si="0"/>
        <v>0</v>
      </c>
      <c r="E50" s="15">
        <v>0</v>
      </c>
      <c r="F50" s="16">
        <v>11</v>
      </c>
      <c r="G50" s="16" t="str">
        <f t="shared" si="1"/>
        <v/>
      </c>
      <c r="H50" s="17" t="str">
        <f>IF('ICC Raw Data'!H50="","",IF('ICC Raw Data'!H50=100,"O","L"))</f>
        <v>O</v>
      </c>
      <c r="I50" s="18" t="str">
        <f>IF('ICC Raw Data'!I50="","",IF('ICC Raw Data'!I50=100,"O","L"))</f>
        <v>O</v>
      </c>
      <c r="J50" s="17" t="str">
        <f>IF('ICC Raw Data'!J50="","",IF('ICC Raw Data'!J50=100,"O","L"))</f>
        <v>O</v>
      </c>
      <c r="K50" s="17" t="str">
        <f>IF('ICC Raw Data'!K50="","",IF('ICC Raw Data'!K50=100,"O","L"))</f>
        <v>L</v>
      </c>
      <c r="L50" s="17" t="str">
        <f>IF('ICC Raw Data'!L50="","",IF('ICC Raw Data'!L50=100,"O","L"))</f>
        <v>O</v>
      </c>
      <c r="M50" s="17" t="str">
        <f>IF('ICC Raw Data'!M50="","",IF('ICC Raw Data'!M50=100,"O","L"))</f>
        <v/>
      </c>
      <c r="N50" s="17" t="str">
        <f>IF('ICC Raw Data'!N50="","",IF('ICC Raw Data'!N50=100,"O","L"))</f>
        <v>O</v>
      </c>
      <c r="O50" s="17" t="str">
        <f>IF('ICC Raw Data'!O50="","",IF('ICC Raw Data'!O50=100,"O","L"))</f>
        <v>O</v>
      </c>
      <c r="P50" s="17" t="str">
        <f>IF('ICC Raw Data'!P50="","",IF('ICC Raw Data'!P50=100,"O","L"))</f>
        <v>O</v>
      </c>
      <c r="Q50" s="17" t="str">
        <f>IF('ICC Raw Data'!Q50="","",IF('ICC Raw Data'!Q50=100,"O","L"))</f>
        <v>O</v>
      </c>
      <c r="R50" s="17" t="str">
        <f>IF('ICC Raw Data'!R50="","",IF('ICC Raw Data'!R50=100,"O","L"))</f>
        <v/>
      </c>
      <c r="S50" s="17" t="str">
        <f>IF('ICC Raw Data'!S50="","",IF('ICC Raw Data'!S50=100,"O","L"))</f>
        <v/>
      </c>
      <c r="T50" s="17" t="str">
        <f>IF('ICC Raw Data'!T50="","",IF('ICC Raw Data'!T50=100,"O","L"))</f>
        <v/>
      </c>
      <c r="U50" s="17" t="str">
        <f>IF('ICC Raw Data'!U50="","",IF('ICC Raw Data'!U50=100,"O","L"))</f>
        <v/>
      </c>
      <c r="V50" s="17" t="str">
        <f>IF('ICC Raw Data'!V50="","",IF('ICC Raw Data'!V50=100,"O","L"))</f>
        <v/>
      </c>
      <c r="W50" s="17" t="str">
        <f>IF('ICC Raw Data'!W50="","",IF('ICC Raw Data'!W50=100,"O","L"))</f>
        <v/>
      </c>
      <c r="X50" s="17" t="str">
        <f>IF('ICC Raw Data'!X50="","",IF('ICC Raw Data'!X50=100,"O","L"))</f>
        <v/>
      </c>
      <c r="Y50" s="17" t="str">
        <f>IF('ICC Raw Data'!Y50="","",IF('ICC Raw Data'!Y50=100,"O","L"))</f>
        <v/>
      </c>
      <c r="Z50" s="17" t="str">
        <f>IF('ICC Raw Data'!Z50="","",IF('ICC Raw Data'!Z50=100,"O","L"))</f>
        <v/>
      </c>
      <c r="AA50" s="17" t="str">
        <f>IF('ICC Raw Data'!AA50="","",IF('ICC Raw Data'!AA50=100,"O","L"))</f>
        <v/>
      </c>
      <c r="AB50" s="17" t="str">
        <f>IF('ICC Raw Data'!AB50="","",IF('ICC Raw Data'!AB50=100,"O","L"))</f>
        <v/>
      </c>
      <c r="AC50" s="17" t="str">
        <f>IF('ICC Raw Data'!AC50="","",IF('ICC Raw Data'!AC50=100,"O","L"))</f>
        <v/>
      </c>
      <c r="AD50" s="17" t="str">
        <f>IF('ICC Raw Data'!AD50="","",IF('ICC Raw Data'!AD50=100,"O","L"))</f>
        <v/>
      </c>
      <c r="AE50" s="17" t="str">
        <f>IF('ICC Raw Data'!AE50="","",IF('ICC Raw Data'!AE50=100,"O","L"))</f>
        <v/>
      </c>
      <c r="AF50" s="19"/>
      <c r="AG50" s="19"/>
      <c r="AH50" s="20" t="str">
        <f>[1]Calculations!BA50</f>
        <v/>
      </c>
    </row>
    <row r="51" spans="1:34" ht="15.6">
      <c r="A51" s="11">
        <v>5045</v>
      </c>
      <c r="B51" s="12" t="s">
        <v>83</v>
      </c>
      <c r="C51" s="13">
        <v>2</v>
      </c>
      <c r="D51" s="14">
        <f t="shared" si="0"/>
        <v>0</v>
      </c>
      <c r="E51" s="15">
        <v>0</v>
      </c>
      <c r="F51" s="16">
        <v>8</v>
      </c>
      <c r="G51" s="16" t="str">
        <f t="shared" si="1"/>
        <v/>
      </c>
      <c r="H51" s="17" t="str">
        <f>IF('ICC Raw Data'!H51="","",IF('ICC Raw Data'!H51=100,"O","L"))</f>
        <v>O</v>
      </c>
      <c r="I51" s="18" t="str">
        <f>IF('ICC Raw Data'!I51="","",IF('ICC Raw Data'!I51=100,"O","L"))</f>
        <v>O</v>
      </c>
      <c r="J51" s="17" t="str">
        <f>IF('ICC Raw Data'!J51="","",IF('ICC Raw Data'!J51=100,"O","L"))</f>
        <v>L</v>
      </c>
      <c r="K51" s="17" t="str">
        <f>IF('ICC Raw Data'!K51="","",IF('ICC Raw Data'!K51=100,"O","L"))</f>
        <v>O</v>
      </c>
      <c r="L51" s="17" t="str">
        <f>IF('ICC Raw Data'!L51="","",IF('ICC Raw Data'!L51=100,"O","L"))</f>
        <v>O</v>
      </c>
      <c r="M51" s="17" t="str">
        <f>IF('ICC Raw Data'!M51="","",IF('ICC Raw Data'!M51=100,"O","L"))</f>
        <v/>
      </c>
      <c r="N51" s="17" t="str">
        <f>IF('ICC Raw Data'!N51="","",IF('ICC Raw Data'!N51=100,"O","L"))</f>
        <v>O</v>
      </c>
      <c r="O51" s="17" t="str">
        <f>IF('ICC Raw Data'!O51="","",IF('ICC Raw Data'!O51=100,"O","L"))</f>
        <v>O</v>
      </c>
      <c r="P51" s="17" t="str">
        <f>IF('ICC Raw Data'!P51="","",IF('ICC Raw Data'!P51=100,"O","L"))</f>
        <v/>
      </c>
      <c r="Q51" s="17" t="str">
        <f>IF('ICC Raw Data'!Q51="","",IF('ICC Raw Data'!Q51=100,"O","L"))</f>
        <v>O</v>
      </c>
      <c r="R51" s="17" t="str">
        <f>IF('ICC Raw Data'!R51="","",IF('ICC Raw Data'!R51=100,"O","L"))</f>
        <v/>
      </c>
      <c r="S51" s="17" t="str">
        <f>IF('ICC Raw Data'!S51="","",IF('ICC Raw Data'!S51=100,"O","L"))</f>
        <v/>
      </c>
      <c r="T51" s="17" t="str">
        <f>IF('ICC Raw Data'!T51="","",IF('ICC Raw Data'!T51=100,"O","L"))</f>
        <v/>
      </c>
      <c r="U51" s="17" t="str">
        <f>IF('ICC Raw Data'!U51="","",IF('ICC Raw Data'!U51=100,"O","L"))</f>
        <v/>
      </c>
      <c r="V51" s="17" t="str">
        <f>IF('ICC Raw Data'!V51="","",IF('ICC Raw Data'!V51=100,"O","L"))</f>
        <v/>
      </c>
      <c r="W51" s="17" t="str">
        <f>IF('ICC Raw Data'!W51="","",IF('ICC Raw Data'!W51=100,"O","L"))</f>
        <v/>
      </c>
      <c r="X51" s="17" t="str">
        <f>IF('ICC Raw Data'!X51="","",IF('ICC Raw Data'!X51=100,"O","L"))</f>
        <v/>
      </c>
      <c r="Y51" s="17" t="str">
        <f>IF('ICC Raw Data'!Y51="","",IF('ICC Raw Data'!Y51=100,"O","L"))</f>
        <v/>
      </c>
      <c r="Z51" s="17" t="str">
        <f>IF('ICC Raw Data'!Z51="","",IF('ICC Raw Data'!Z51=100,"O","L"))</f>
        <v/>
      </c>
      <c r="AA51" s="17" t="str">
        <f>IF('ICC Raw Data'!AA51="","",IF('ICC Raw Data'!AA51=100,"O","L"))</f>
        <v/>
      </c>
      <c r="AB51" s="17" t="str">
        <f>IF('ICC Raw Data'!AB51="","",IF('ICC Raw Data'!AB51=100,"O","L"))</f>
        <v/>
      </c>
      <c r="AC51" s="17" t="str">
        <f>IF('ICC Raw Data'!AC51="","",IF('ICC Raw Data'!AC51=100,"O","L"))</f>
        <v/>
      </c>
      <c r="AD51" s="17" t="str">
        <f>IF('ICC Raw Data'!AD51="","",IF('ICC Raw Data'!AD51=100,"O","L"))</f>
        <v/>
      </c>
      <c r="AE51" s="17" t="str">
        <f>IF('ICC Raw Data'!AE51="","",IF('ICC Raw Data'!AE51=100,"O","L"))</f>
        <v/>
      </c>
      <c r="AF51" s="19"/>
      <c r="AG51" s="19"/>
      <c r="AH51" s="20" t="str">
        <f>[1]Calculations!BA51</f>
        <v/>
      </c>
    </row>
    <row r="52" spans="1:34" ht="15.6">
      <c r="A52" s="11">
        <v>5143</v>
      </c>
      <c r="B52" s="12" t="s">
        <v>84</v>
      </c>
      <c r="C52" s="13">
        <v>15</v>
      </c>
      <c r="D52" s="14">
        <f t="shared" si="0"/>
        <v>0</v>
      </c>
      <c r="E52" s="15">
        <v>0</v>
      </c>
      <c r="F52" s="16">
        <v>7</v>
      </c>
      <c r="G52" s="16" t="str">
        <f t="shared" si="1"/>
        <v/>
      </c>
      <c r="H52" s="17" t="str">
        <f>IF('ICC Raw Data'!H52="","",IF('ICC Raw Data'!H52=100,"O","L"))</f>
        <v>O</v>
      </c>
      <c r="I52" s="18" t="str">
        <f>IF('ICC Raw Data'!I52="","",IF('ICC Raw Data'!I52=100,"O","L"))</f>
        <v>O</v>
      </c>
      <c r="J52" s="17" t="str">
        <f>IF('ICC Raw Data'!J52="","",IF('ICC Raw Data'!J52=100,"O","L"))</f>
        <v>O</v>
      </c>
      <c r="K52" s="17" t="str">
        <f>IF('ICC Raw Data'!K52="","",IF('ICC Raw Data'!K52=100,"O","L"))</f>
        <v>L</v>
      </c>
      <c r="L52" s="17" t="str">
        <f>IF('ICC Raw Data'!L52="","",IF('ICC Raw Data'!L52=100,"O","L"))</f>
        <v>O</v>
      </c>
      <c r="M52" s="17" t="str">
        <f>IF('ICC Raw Data'!M52="","",IF('ICC Raw Data'!M52=100,"O","L"))</f>
        <v/>
      </c>
      <c r="N52" s="17" t="str">
        <f>IF('ICC Raw Data'!N52="","",IF('ICC Raw Data'!N52=100,"O","L"))</f>
        <v>O</v>
      </c>
      <c r="O52" s="17" t="str">
        <f>IF('ICC Raw Data'!O52="","",IF('ICC Raw Data'!O52=100,"O","L"))</f>
        <v>O</v>
      </c>
      <c r="P52" s="17" t="str">
        <f>IF('ICC Raw Data'!P52="","",IF('ICC Raw Data'!P52=100,"O","L"))</f>
        <v/>
      </c>
      <c r="Q52" s="17" t="str">
        <f>IF('ICC Raw Data'!Q52="","",IF('ICC Raw Data'!Q52=100,"O","L"))</f>
        <v>O</v>
      </c>
      <c r="R52" s="17" t="str">
        <f>IF('ICC Raw Data'!R52="","",IF('ICC Raw Data'!R52=100,"O","L"))</f>
        <v/>
      </c>
      <c r="S52" s="17" t="str">
        <f>IF('ICC Raw Data'!S52="","",IF('ICC Raw Data'!S52=100,"O","L"))</f>
        <v/>
      </c>
      <c r="T52" s="17" t="str">
        <f>IF('ICC Raw Data'!T52="","",IF('ICC Raw Data'!T52=100,"O","L"))</f>
        <v/>
      </c>
      <c r="U52" s="17" t="str">
        <f>IF('ICC Raw Data'!U52="","",IF('ICC Raw Data'!U52=100,"O","L"))</f>
        <v/>
      </c>
      <c r="V52" s="17" t="str">
        <f>IF('ICC Raw Data'!V52="","",IF('ICC Raw Data'!V52=100,"O","L"))</f>
        <v/>
      </c>
      <c r="W52" s="17" t="str">
        <f>IF('ICC Raw Data'!W52="","",IF('ICC Raw Data'!W52=100,"O","L"))</f>
        <v/>
      </c>
      <c r="X52" s="17" t="str">
        <f>IF('ICC Raw Data'!X52="","",IF('ICC Raw Data'!X52=100,"O","L"))</f>
        <v/>
      </c>
      <c r="Y52" s="17" t="str">
        <f>IF('ICC Raw Data'!Y52="","",IF('ICC Raw Data'!Y52=100,"O","L"))</f>
        <v/>
      </c>
      <c r="Z52" s="17" t="str">
        <f>IF('ICC Raw Data'!Z52="","",IF('ICC Raw Data'!Z52=100,"O","L"))</f>
        <v/>
      </c>
      <c r="AA52" s="17" t="str">
        <f>IF('ICC Raw Data'!AA52="","",IF('ICC Raw Data'!AA52=100,"O","L"))</f>
        <v/>
      </c>
      <c r="AB52" s="17" t="str">
        <f>IF('ICC Raw Data'!AB52="","",IF('ICC Raw Data'!AB52=100,"O","L"))</f>
        <v/>
      </c>
      <c r="AC52" s="17" t="str">
        <f>IF('ICC Raw Data'!AC52="","",IF('ICC Raw Data'!AC52=100,"O","L"))</f>
        <v/>
      </c>
      <c r="AD52" s="17" t="str">
        <f>IF('ICC Raw Data'!AD52="","",IF('ICC Raw Data'!AD52=100,"O","L"))</f>
        <v/>
      </c>
      <c r="AE52" s="17" t="str">
        <f>IF('ICC Raw Data'!AE52="","",IF('ICC Raw Data'!AE52=100,"O","L"))</f>
        <v/>
      </c>
      <c r="AF52" s="19"/>
      <c r="AG52" s="19"/>
      <c r="AH52" s="20" t="str">
        <f>[1]Calculations!BA52</f>
        <v/>
      </c>
    </row>
    <row r="53" spans="1:34" ht="15.6">
      <c r="A53" s="11">
        <v>5218</v>
      </c>
      <c r="B53" s="12" t="s">
        <v>85</v>
      </c>
      <c r="C53" s="13">
        <v>16</v>
      </c>
      <c r="D53" s="14">
        <f t="shared" si="0"/>
        <v>0</v>
      </c>
      <c r="E53" s="15">
        <v>0</v>
      </c>
      <c r="F53" s="16">
        <v>5</v>
      </c>
      <c r="G53" s="16" t="str">
        <f t="shared" si="1"/>
        <v/>
      </c>
      <c r="H53" s="17" t="str">
        <f>IF('ICC Raw Data'!H53="","",IF('ICC Raw Data'!H53=100,"O","L"))</f>
        <v>O</v>
      </c>
      <c r="I53" s="18" t="str">
        <f>IF('ICC Raw Data'!I53="","",IF('ICC Raw Data'!I53=100,"O","L"))</f>
        <v>L</v>
      </c>
      <c r="J53" s="17" t="str">
        <f>IF('ICC Raw Data'!J53="","",IF('ICC Raw Data'!J53=100,"O","L"))</f>
        <v>L</v>
      </c>
      <c r="K53" s="17" t="str">
        <f>IF('ICC Raw Data'!K53="","",IF('ICC Raw Data'!K53=100,"O","L"))</f>
        <v>O</v>
      </c>
      <c r="L53" s="17" t="str">
        <f>IF('ICC Raw Data'!L53="","",IF('ICC Raw Data'!L53=100,"O","L"))</f>
        <v>O</v>
      </c>
      <c r="M53" s="17" t="str">
        <f>IF('ICC Raw Data'!M53="","",IF('ICC Raw Data'!M53=100,"O","L"))</f>
        <v/>
      </c>
      <c r="N53" s="17" t="str">
        <f>IF('ICC Raw Data'!N53="","",IF('ICC Raw Data'!N53=100,"O","L"))</f>
        <v>L</v>
      </c>
      <c r="O53" s="17" t="str">
        <f>IF('ICC Raw Data'!O53="","",IF('ICC Raw Data'!O53=100,"O","L"))</f>
        <v/>
      </c>
      <c r="P53" s="17" t="str">
        <f>IF('ICC Raw Data'!P53="","",IF('ICC Raw Data'!P53=100,"O","L"))</f>
        <v>O</v>
      </c>
      <c r="Q53" s="17" t="str">
        <f>IF('ICC Raw Data'!Q53="","",IF('ICC Raw Data'!Q53=100,"O","L"))</f>
        <v/>
      </c>
      <c r="R53" s="17" t="str">
        <f>IF('ICC Raw Data'!R53="","",IF('ICC Raw Data'!R53=100,"O","L"))</f>
        <v/>
      </c>
      <c r="S53" s="17" t="str">
        <f>IF('ICC Raw Data'!S53="","",IF('ICC Raw Data'!S53=100,"O","L"))</f>
        <v/>
      </c>
      <c r="T53" s="17" t="str">
        <f>IF('ICC Raw Data'!T53="","",IF('ICC Raw Data'!T53=100,"O","L"))</f>
        <v/>
      </c>
      <c r="U53" s="17" t="str">
        <f>IF('ICC Raw Data'!U53="","",IF('ICC Raw Data'!U53=100,"O","L"))</f>
        <v/>
      </c>
      <c r="V53" s="17" t="str">
        <f>IF('ICC Raw Data'!V53="","",IF('ICC Raw Data'!V53=100,"O","L"))</f>
        <v/>
      </c>
      <c r="W53" s="17" t="str">
        <f>IF('ICC Raw Data'!W53="","",IF('ICC Raw Data'!W53=100,"O","L"))</f>
        <v/>
      </c>
      <c r="X53" s="17" t="str">
        <f>IF('ICC Raw Data'!X53="","",IF('ICC Raw Data'!X53=100,"O","L"))</f>
        <v/>
      </c>
      <c r="Y53" s="17" t="str">
        <f>IF('ICC Raw Data'!Y53="","",IF('ICC Raw Data'!Y53=100,"O","L"))</f>
        <v/>
      </c>
      <c r="Z53" s="17" t="str">
        <f>IF('ICC Raw Data'!Z53="","",IF('ICC Raw Data'!Z53=100,"O","L"))</f>
        <v/>
      </c>
      <c r="AA53" s="17" t="str">
        <f>IF('ICC Raw Data'!AA53="","",IF('ICC Raw Data'!AA53=100,"O","L"))</f>
        <v/>
      </c>
      <c r="AB53" s="17" t="str">
        <f>IF('ICC Raw Data'!AB53="","",IF('ICC Raw Data'!AB53=100,"O","L"))</f>
        <v/>
      </c>
      <c r="AC53" s="17" t="str">
        <f>IF('ICC Raw Data'!AC53="","",IF('ICC Raw Data'!AC53=100,"O","L"))</f>
        <v/>
      </c>
      <c r="AD53" s="17" t="str">
        <f>IF('ICC Raw Data'!AD53="","",IF('ICC Raw Data'!AD53=100,"O","L"))</f>
        <v/>
      </c>
      <c r="AE53" s="17" t="str">
        <f>IF('ICC Raw Data'!AE53="","",IF('ICC Raw Data'!AE53=100,"O","L"))</f>
        <v/>
      </c>
      <c r="AF53" s="19"/>
      <c r="AG53" s="19"/>
      <c r="AH53" s="20" t="str">
        <f>[1]Calculations!BA53</f>
        <v/>
      </c>
    </row>
    <row r="54" spans="1:34" ht="15.6">
      <c r="A54" s="11">
        <v>5287</v>
      </c>
      <c r="B54" s="12" t="s">
        <v>86</v>
      </c>
      <c r="C54" s="13">
        <v>1</v>
      </c>
      <c r="D54" s="14">
        <f t="shared" si="0"/>
        <v>0</v>
      </c>
      <c r="E54" s="15">
        <v>0</v>
      </c>
      <c r="F54" s="16">
        <v>5</v>
      </c>
      <c r="G54" s="16" t="str">
        <f t="shared" si="1"/>
        <v/>
      </c>
      <c r="H54" s="17" t="str">
        <f>IF('ICC Raw Data'!H54="","",IF('ICC Raw Data'!H54=100,"O","L"))</f>
        <v>O</v>
      </c>
      <c r="I54" s="18" t="str">
        <f>IF('ICC Raw Data'!I54="","",IF('ICC Raw Data'!I54=100,"O","L"))</f>
        <v/>
      </c>
      <c r="J54" s="17" t="str">
        <f>IF('ICC Raw Data'!J54="","",IF('ICC Raw Data'!J54=100,"O","L"))</f>
        <v/>
      </c>
      <c r="K54" s="17" t="str">
        <f>IF('ICC Raw Data'!K54="","",IF('ICC Raw Data'!K54=100,"O","L"))</f>
        <v>O</v>
      </c>
      <c r="L54" s="17" t="str">
        <f>IF('ICC Raw Data'!L54="","",IF('ICC Raw Data'!L54=100,"O","L"))</f>
        <v>O</v>
      </c>
      <c r="M54" s="17" t="str">
        <f>IF('ICC Raw Data'!M54="","",IF('ICC Raw Data'!M54=100,"O","L"))</f>
        <v/>
      </c>
      <c r="N54" s="17" t="str">
        <f>IF('ICC Raw Data'!N54="","",IF('ICC Raw Data'!N54=100,"O","L"))</f>
        <v/>
      </c>
      <c r="O54" s="17" t="str">
        <f>IF('ICC Raw Data'!O54="","",IF('ICC Raw Data'!O54=100,"O","L"))</f>
        <v/>
      </c>
      <c r="P54" s="17" t="str">
        <f>IF('ICC Raw Data'!P54="","",IF('ICC Raw Data'!P54=100,"O","L"))</f>
        <v/>
      </c>
      <c r="Q54" s="17" t="str">
        <f>IF('ICC Raw Data'!Q54="","",IF('ICC Raw Data'!Q54=100,"O","L"))</f>
        <v>O</v>
      </c>
      <c r="R54" s="17" t="str">
        <f>IF('ICC Raw Data'!R54="","",IF('ICC Raw Data'!R54=100,"O","L"))</f>
        <v/>
      </c>
      <c r="S54" s="17" t="str">
        <f>IF('ICC Raw Data'!S54="","",IF('ICC Raw Data'!S54=100,"O","L"))</f>
        <v/>
      </c>
      <c r="T54" s="17" t="str">
        <f>IF('ICC Raw Data'!T54="","",IF('ICC Raw Data'!T54=100,"O","L"))</f>
        <v/>
      </c>
      <c r="U54" s="17" t="str">
        <f>IF('ICC Raw Data'!U54="","",IF('ICC Raw Data'!U54=100,"O","L"))</f>
        <v/>
      </c>
      <c r="V54" s="17" t="str">
        <f>IF('ICC Raw Data'!V54="","",IF('ICC Raw Data'!V54=100,"O","L"))</f>
        <v/>
      </c>
      <c r="W54" s="17" t="str">
        <f>IF('ICC Raw Data'!W54="","",IF('ICC Raw Data'!W54=100,"O","L"))</f>
        <v/>
      </c>
      <c r="X54" s="17" t="str">
        <f>IF('ICC Raw Data'!X54="","",IF('ICC Raw Data'!X54=100,"O","L"))</f>
        <v/>
      </c>
      <c r="Y54" s="17" t="str">
        <f>IF('ICC Raw Data'!Y54="","",IF('ICC Raw Data'!Y54=100,"O","L"))</f>
        <v/>
      </c>
      <c r="Z54" s="17" t="str">
        <f>IF('ICC Raw Data'!Z54="","",IF('ICC Raw Data'!Z54=100,"O","L"))</f>
        <v/>
      </c>
      <c r="AA54" s="17" t="str">
        <f>IF('ICC Raw Data'!AA54="","",IF('ICC Raw Data'!AA54=100,"O","L"))</f>
        <v/>
      </c>
      <c r="AB54" s="17" t="str">
        <f>IF('ICC Raw Data'!AB54="","",IF('ICC Raw Data'!AB54=100,"O","L"))</f>
        <v/>
      </c>
      <c r="AC54" s="17" t="str">
        <f>IF('ICC Raw Data'!AC54="","",IF('ICC Raw Data'!AC54=100,"O","L"))</f>
        <v/>
      </c>
      <c r="AD54" s="17" t="str">
        <f>IF('ICC Raw Data'!AD54="","",IF('ICC Raw Data'!AD54=100,"O","L"))</f>
        <v/>
      </c>
      <c r="AE54" s="17" t="str">
        <f>IF('ICC Raw Data'!AE54="","",IF('ICC Raw Data'!AE54=100,"O","L"))</f>
        <v/>
      </c>
      <c r="AF54" s="19"/>
      <c r="AG54" s="19"/>
      <c r="AH54" s="20" t="str">
        <f>[1]Calculations!BA54</f>
        <v/>
      </c>
    </row>
    <row r="55" spans="1:34" ht="15.6">
      <c r="A55" s="11">
        <v>5315</v>
      </c>
      <c r="B55" s="12" t="s">
        <v>87</v>
      </c>
      <c r="C55" s="13">
        <v>28</v>
      </c>
      <c r="D55" s="14">
        <f t="shared" si="0"/>
        <v>0</v>
      </c>
      <c r="E55" s="15">
        <v>0</v>
      </c>
      <c r="F55" s="16">
        <v>5</v>
      </c>
      <c r="G55" s="16" t="str">
        <f t="shared" si="1"/>
        <v/>
      </c>
      <c r="H55" s="17" t="str">
        <f>IF('ICC Raw Data'!H55="","",IF('ICC Raw Data'!H55=100,"O","L"))</f>
        <v>O</v>
      </c>
      <c r="I55" s="18" t="str">
        <f>IF('ICC Raw Data'!I55="","",IF('ICC Raw Data'!I55=100,"O","L"))</f>
        <v>O</v>
      </c>
      <c r="J55" s="17" t="str">
        <f>IF('ICC Raw Data'!J55="","",IF('ICC Raw Data'!J55=100,"O","L"))</f>
        <v>L</v>
      </c>
      <c r="K55" s="17" t="str">
        <f>IF('ICC Raw Data'!K55="","",IF('ICC Raw Data'!K55=100,"O","L"))</f>
        <v>O</v>
      </c>
      <c r="L55" s="17" t="str">
        <f>IF('ICC Raw Data'!L55="","",IF('ICC Raw Data'!L55=100,"O","L"))</f>
        <v>O</v>
      </c>
      <c r="M55" s="17" t="str">
        <f>IF('ICC Raw Data'!M55="","",IF('ICC Raw Data'!M55=100,"O","L"))</f>
        <v/>
      </c>
      <c r="N55" s="17" t="str">
        <f>IF('ICC Raw Data'!N55="","",IF('ICC Raw Data'!N55=100,"O","L"))</f>
        <v>O</v>
      </c>
      <c r="O55" s="17" t="str">
        <f>IF('ICC Raw Data'!O55="","",IF('ICC Raw Data'!O55=100,"O","L"))</f>
        <v/>
      </c>
      <c r="P55" s="17" t="str">
        <f>IF('ICC Raw Data'!P55="","",IF('ICC Raw Data'!P55=100,"O","L"))</f>
        <v>O</v>
      </c>
      <c r="Q55" s="17" t="str">
        <f>IF('ICC Raw Data'!Q55="","",IF('ICC Raw Data'!Q55=100,"O","L"))</f>
        <v>O</v>
      </c>
      <c r="R55" s="17" t="str">
        <f>IF('ICC Raw Data'!R55="","",IF('ICC Raw Data'!R55=100,"O","L"))</f>
        <v/>
      </c>
      <c r="S55" s="17" t="str">
        <f>IF('ICC Raw Data'!S55="","",IF('ICC Raw Data'!S55=100,"O","L"))</f>
        <v/>
      </c>
      <c r="T55" s="17" t="str">
        <f>IF('ICC Raw Data'!T55="","",IF('ICC Raw Data'!T55=100,"O","L"))</f>
        <v/>
      </c>
      <c r="U55" s="17" t="str">
        <f>IF('ICC Raw Data'!U55="","",IF('ICC Raw Data'!U55=100,"O","L"))</f>
        <v/>
      </c>
      <c r="V55" s="17" t="str">
        <f>IF('ICC Raw Data'!V55="","",IF('ICC Raw Data'!V55=100,"O","L"))</f>
        <v/>
      </c>
      <c r="W55" s="17" t="str">
        <f>IF('ICC Raw Data'!W55="","",IF('ICC Raw Data'!W55=100,"O","L"))</f>
        <v/>
      </c>
      <c r="X55" s="17" t="str">
        <f>IF('ICC Raw Data'!X55="","",IF('ICC Raw Data'!X55=100,"O","L"))</f>
        <v/>
      </c>
      <c r="Y55" s="17" t="str">
        <f>IF('ICC Raw Data'!Y55="","",IF('ICC Raw Data'!Y55=100,"O","L"))</f>
        <v/>
      </c>
      <c r="Z55" s="17" t="str">
        <f>IF('ICC Raw Data'!Z55="","",IF('ICC Raw Data'!Z55=100,"O","L"))</f>
        <v/>
      </c>
      <c r="AA55" s="17" t="str">
        <f>IF('ICC Raw Data'!AA55="","",IF('ICC Raw Data'!AA55=100,"O","L"))</f>
        <v/>
      </c>
      <c r="AB55" s="17" t="str">
        <f>IF('ICC Raw Data'!AB55="","",IF('ICC Raw Data'!AB55=100,"O","L"))</f>
        <v/>
      </c>
      <c r="AC55" s="17" t="str">
        <f>IF('ICC Raw Data'!AC55="","",IF('ICC Raw Data'!AC55=100,"O","L"))</f>
        <v/>
      </c>
      <c r="AD55" s="17" t="str">
        <f>IF('ICC Raw Data'!AD55="","",IF('ICC Raw Data'!AD55=100,"O","L"))</f>
        <v/>
      </c>
      <c r="AE55" s="17" t="str">
        <f>IF('ICC Raw Data'!AE55="","",IF('ICC Raw Data'!AE55=100,"O","L"))</f>
        <v/>
      </c>
      <c r="AF55" s="19"/>
      <c r="AG55" s="19"/>
      <c r="AH55" s="20" t="str">
        <f>[1]Calculations!BA55</f>
        <v/>
      </c>
    </row>
    <row r="56" spans="1:34" ht="15.6">
      <c r="A56" s="11">
        <v>5383</v>
      </c>
      <c r="B56" s="12" t="s">
        <v>88</v>
      </c>
      <c r="C56" s="13">
        <v>36</v>
      </c>
      <c r="D56" s="14">
        <f t="shared" si="0"/>
        <v>0</v>
      </c>
      <c r="E56" s="15">
        <v>0</v>
      </c>
      <c r="F56" s="16">
        <v>5</v>
      </c>
      <c r="G56" s="16" t="str">
        <f t="shared" si="1"/>
        <v/>
      </c>
      <c r="H56" s="17" t="str">
        <f>IF('ICC Raw Data'!H56="","",IF('ICC Raw Data'!H56=100,"O","L"))</f>
        <v>L</v>
      </c>
      <c r="I56" s="18" t="str">
        <f>IF('ICC Raw Data'!I56="","",IF('ICC Raw Data'!I56=100,"O","L"))</f>
        <v>L</v>
      </c>
      <c r="J56" s="17" t="str">
        <f>IF('ICC Raw Data'!J56="","",IF('ICC Raw Data'!J56=100,"O","L"))</f>
        <v/>
      </c>
      <c r="K56" s="17" t="str">
        <f>IF('ICC Raw Data'!K56="","",IF('ICC Raw Data'!K56=100,"O","L"))</f>
        <v>O</v>
      </c>
      <c r="L56" s="17" t="str">
        <f>IF('ICC Raw Data'!L56="","",IF('ICC Raw Data'!L56=100,"O","L"))</f>
        <v>O</v>
      </c>
      <c r="M56" s="17" t="str">
        <f>IF('ICC Raw Data'!M56="","",IF('ICC Raw Data'!M56=100,"O","L"))</f>
        <v/>
      </c>
      <c r="N56" s="17" t="str">
        <f>IF('ICC Raw Data'!N56="","",IF('ICC Raw Data'!N56=100,"O","L"))</f>
        <v/>
      </c>
      <c r="O56" s="17" t="str">
        <f>IF('ICC Raw Data'!O56="","",IF('ICC Raw Data'!O56=100,"O","L"))</f>
        <v/>
      </c>
      <c r="P56" s="17" t="str">
        <f>IF('ICC Raw Data'!P56="","",IF('ICC Raw Data'!P56=100,"O","L"))</f>
        <v>O</v>
      </c>
      <c r="Q56" s="17" t="str">
        <f>IF('ICC Raw Data'!Q56="","",IF('ICC Raw Data'!Q56=100,"O","L"))</f>
        <v>O</v>
      </c>
      <c r="R56" s="17" t="str">
        <f>IF('ICC Raw Data'!R56="","",IF('ICC Raw Data'!R56=100,"O","L"))</f>
        <v/>
      </c>
      <c r="S56" s="17" t="str">
        <f>IF('ICC Raw Data'!S56="","",IF('ICC Raw Data'!S56=100,"O","L"))</f>
        <v/>
      </c>
      <c r="T56" s="17" t="str">
        <f>IF('ICC Raw Data'!T56="","",IF('ICC Raw Data'!T56=100,"O","L"))</f>
        <v/>
      </c>
      <c r="U56" s="17" t="str">
        <f>IF('ICC Raw Data'!U56="","",IF('ICC Raw Data'!U56=100,"O","L"))</f>
        <v/>
      </c>
      <c r="V56" s="17" t="str">
        <f>IF('ICC Raw Data'!V56="","",IF('ICC Raw Data'!V56=100,"O","L"))</f>
        <v/>
      </c>
      <c r="W56" s="17" t="str">
        <f>IF('ICC Raw Data'!W56="","",IF('ICC Raw Data'!W56=100,"O","L"))</f>
        <v/>
      </c>
      <c r="X56" s="17" t="str">
        <f>IF('ICC Raw Data'!X56="","",IF('ICC Raw Data'!X56=100,"O","L"))</f>
        <v/>
      </c>
      <c r="Y56" s="17" t="str">
        <f>IF('ICC Raw Data'!Y56="","",IF('ICC Raw Data'!Y56=100,"O","L"))</f>
        <v/>
      </c>
      <c r="Z56" s="17" t="str">
        <f>IF('ICC Raw Data'!Z56="","",IF('ICC Raw Data'!Z56=100,"O","L"))</f>
        <v/>
      </c>
      <c r="AA56" s="17" t="str">
        <f>IF('ICC Raw Data'!AA56="","",IF('ICC Raw Data'!AA56=100,"O","L"))</f>
        <v/>
      </c>
      <c r="AB56" s="17" t="str">
        <f>IF('ICC Raw Data'!AB56="","",IF('ICC Raw Data'!AB56=100,"O","L"))</f>
        <v/>
      </c>
      <c r="AC56" s="17" t="str">
        <f>IF('ICC Raw Data'!AC56="","",IF('ICC Raw Data'!AC56=100,"O","L"))</f>
        <v/>
      </c>
      <c r="AD56" s="17" t="str">
        <f>IF('ICC Raw Data'!AD56="","",IF('ICC Raw Data'!AD56=100,"O","L"))</f>
        <v/>
      </c>
      <c r="AE56" s="17" t="str">
        <f>IF('ICC Raw Data'!AE56="","",IF('ICC Raw Data'!AE56=100,"O","L"))</f>
        <v/>
      </c>
      <c r="AF56" s="19"/>
      <c r="AG56" s="19"/>
      <c r="AH56" s="20" t="str">
        <f>[1]Calculations!BA56</f>
        <v/>
      </c>
    </row>
    <row r="57" spans="1:34" ht="15.6">
      <c r="A57" s="11">
        <v>5439</v>
      </c>
      <c r="B57" s="12" t="s">
        <v>89</v>
      </c>
      <c r="C57" s="13">
        <v>14</v>
      </c>
      <c r="D57" s="14">
        <f t="shared" si="0"/>
        <v>0.2</v>
      </c>
      <c r="E57" s="15">
        <v>2</v>
      </c>
      <c r="F57" s="16">
        <v>10</v>
      </c>
      <c r="G57" s="16">
        <f t="shared" si="1"/>
        <v>25</v>
      </c>
      <c r="H57" s="17" t="str">
        <f>IF('ICC Raw Data'!H57="","",IF('ICC Raw Data'!H57=100,"O","L"))</f>
        <v>L</v>
      </c>
      <c r="I57" s="18" t="str">
        <f>IF('ICC Raw Data'!I57="","",IF('ICC Raw Data'!I57=100,"O","L"))</f>
        <v>L</v>
      </c>
      <c r="J57" s="17" t="str">
        <f>IF('ICC Raw Data'!J57="","",IF('ICC Raw Data'!J57=100,"O","L"))</f>
        <v>O</v>
      </c>
      <c r="K57" s="17" t="str">
        <f>IF('ICC Raw Data'!K57="","",IF('ICC Raw Data'!K57=100,"O","L"))</f>
        <v>O</v>
      </c>
      <c r="L57" s="17" t="str">
        <f>IF('ICC Raw Data'!L57="","",IF('ICC Raw Data'!L57=100,"O","L"))</f>
        <v>O</v>
      </c>
      <c r="M57" s="17" t="str">
        <f>IF('ICC Raw Data'!M57="","",IF('ICC Raw Data'!M57=100,"O","L"))</f>
        <v>O</v>
      </c>
      <c r="N57" s="17" t="str">
        <f>IF('ICC Raw Data'!N57="","",IF('ICC Raw Data'!N57=100,"O","L"))</f>
        <v>O</v>
      </c>
      <c r="O57" s="17" t="str">
        <f>IF('ICC Raw Data'!O57="","",IF('ICC Raw Data'!O57=100,"O","L"))</f>
        <v>O</v>
      </c>
      <c r="P57" s="17" t="str">
        <f>IF('ICC Raw Data'!P57="","",IF('ICC Raw Data'!P57=100,"O","L"))</f>
        <v>O</v>
      </c>
      <c r="Q57" s="17" t="str">
        <f>IF('ICC Raw Data'!Q57="","",IF('ICC Raw Data'!Q57=100,"O","L"))</f>
        <v>O</v>
      </c>
      <c r="R57" s="17" t="str">
        <f>IF('ICC Raw Data'!R57="","",IF('ICC Raw Data'!R57=100,"O","L"))</f>
        <v/>
      </c>
      <c r="S57" s="17" t="str">
        <f>IF('ICC Raw Data'!S57="","",IF('ICC Raw Data'!S57=100,"O","L"))</f>
        <v/>
      </c>
      <c r="T57" s="17" t="str">
        <f>IF('ICC Raw Data'!T57="","",IF('ICC Raw Data'!T57=100,"O","L"))</f>
        <v/>
      </c>
      <c r="U57" s="17" t="str">
        <f>IF('ICC Raw Data'!U57="","",IF('ICC Raw Data'!U57=100,"O","L"))</f>
        <v/>
      </c>
      <c r="V57" s="17" t="str">
        <f>IF('ICC Raw Data'!V57="","",IF('ICC Raw Data'!V57=100,"O","L"))</f>
        <v/>
      </c>
      <c r="W57" s="17" t="str">
        <f>IF('ICC Raw Data'!W57="","",IF('ICC Raw Data'!W57=100,"O","L"))</f>
        <v/>
      </c>
      <c r="X57" s="17" t="str">
        <f>IF('ICC Raw Data'!X57="","",IF('ICC Raw Data'!X57=100,"O","L"))</f>
        <v/>
      </c>
      <c r="Y57" s="17" t="str">
        <f>IF('ICC Raw Data'!Y57="","",IF('ICC Raw Data'!Y57=100,"O","L"))</f>
        <v/>
      </c>
      <c r="Z57" s="17" t="str">
        <f>IF('ICC Raw Data'!Z57="","",IF('ICC Raw Data'!Z57=100,"O","L"))</f>
        <v/>
      </c>
      <c r="AA57" s="17" t="str">
        <f>IF('ICC Raw Data'!AA57="","",IF('ICC Raw Data'!AA57=100,"O","L"))</f>
        <v/>
      </c>
      <c r="AB57" s="17" t="str">
        <f>IF('ICC Raw Data'!AB57="","",IF('ICC Raw Data'!AB57=100,"O","L"))</f>
        <v/>
      </c>
      <c r="AC57" s="17" t="str">
        <f>IF('ICC Raw Data'!AC57="","",IF('ICC Raw Data'!AC57=100,"O","L"))</f>
        <v/>
      </c>
      <c r="AD57" s="17" t="str">
        <f>IF('ICC Raw Data'!AD57="","",IF('ICC Raw Data'!AD57=100,"O","L"))</f>
        <v/>
      </c>
      <c r="AE57" s="17" t="str">
        <f>IF('ICC Raw Data'!AE57="","",IF('ICC Raw Data'!AE57=100,"O","L"))</f>
        <v/>
      </c>
      <c r="AF57" s="19"/>
      <c r="AG57" s="19"/>
      <c r="AH57" s="20" t="str">
        <f>[1]Calculations!BA57</f>
        <v/>
      </c>
    </row>
    <row r="58" spans="1:34" ht="15.6">
      <c r="A58" s="11">
        <v>5455</v>
      </c>
      <c r="B58" s="12" t="s">
        <v>90</v>
      </c>
      <c r="C58" s="13">
        <v>25</v>
      </c>
      <c r="D58" s="14">
        <f t="shared" si="0"/>
        <v>0</v>
      </c>
      <c r="E58" s="15">
        <v>0</v>
      </c>
      <c r="F58" s="16">
        <v>9</v>
      </c>
      <c r="G58" s="16" t="str">
        <f t="shared" si="1"/>
        <v/>
      </c>
      <c r="H58" s="17" t="str">
        <f>IF('ICC Raw Data'!H58="","",IF('ICC Raw Data'!H58=100,"O","L"))</f>
        <v>L</v>
      </c>
      <c r="I58" s="18" t="str">
        <f>IF('ICC Raw Data'!I58="","",IF('ICC Raw Data'!I58=100,"O","L"))</f>
        <v>L</v>
      </c>
      <c r="J58" s="17" t="str">
        <f>IF('ICC Raw Data'!J58="","",IF('ICC Raw Data'!J58=100,"O","L"))</f>
        <v>L</v>
      </c>
      <c r="K58" s="17" t="str">
        <f>IF('ICC Raw Data'!K58="","",IF('ICC Raw Data'!K58=100,"O","L"))</f>
        <v>L</v>
      </c>
      <c r="L58" s="17" t="str">
        <f>IF('ICC Raw Data'!L58="","",IF('ICC Raw Data'!L58=100,"O","L"))</f>
        <v>L</v>
      </c>
      <c r="M58" s="17" t="str">
        <f>IF('ICC Raw Data'!M58="","",IF('ICC Raw Data'!M58=100,"O","L"))</f>
        <v/>
      </c>
      <c r="N58" s="17" t="str">
        <f>IF('ICC Raw Data'!N58="","",IF('ICC Raw Data'!N58=100,"O","L"))</f>
        <v>L</v>
      </c>
      <c r="O58" s="17" t="str">
        <f>IF('ICC Raw Data'!O58="","",IF('ICC Raw Data'!O58=100,"O","L"))</f>
        <v/>
      </c>
      <c r="P58" s="17" t="str">
        <f>IF('ICC Raw Data'!P58="","",IF('ICC Raw Data'!P58=100,"O","L"))</f>
        <v>O</v>
      </c>
      <c r="Q58" s="17" t="str">
        <f>IF('ICC Raw Data'!Q58="","",IF('ICC Raw Data'!Q58=100,"O","L"))</f>
        <v>O</v>
      </c>
      <c r="R58" s="17" t="str">
        <f>IF('ICC Raw Data'!R58="","",IF('ICC Raw Data'!R58=100,"O","L"))</f>
        <v/>
      </c>
      <c r="S58" s="17" t="str">
        <f>IF('ICC Raw Data'!S58="","",IF('ICC Raw Data'!S58=100,"O","L"))</f>
        <v/>
      </c>
      <c r="T58" s="17" t="str">
        <f>IF('ICC Raw Data'!T58="","",IF('ICC Raw Data'!T58=100,"O","L"))</f>
        <v/>
      </c>
      <c r="U58" s="17" t="str">
        <f>IF('ICC Raw Data'!U58="","",IF('ICC Raw Data'!U58=100,"O","L"))</f>
        <v/>
      </c>
      <c r="V58" s="17" t="str">
        <f>IF('ICC Raw Data'!V58="","",IF('ICC Raw Data'!V58=100,"O","L"))</f>
        <v/>
      </c>
      <c r="W58" s="17" t="str">
        <f>IF('ICC Raw Data'!W58="","",IF('ICC Raw Data'!W58=100,"O","L"))</f>
        <v/>
      </c>
      <c r="X58" s="17" t="str">
        <f>IF('ICC Raw Data'!X58="","",IF('ICC Raw Data'!X58=100,"O","L"))</f>
        <v/>
      </c>
      <c r="Y58" s="17" t="str">
        <f>IF('ICC Raw Data'!Y58="","",IF('ICC Raw Data'!Y58=100,"O","L"))</f>
        <v/>
      </c>
      <c r="Z58" s="17" t="str">
        <f>IF('ICC Raw Data'!Z58="","",IF('ICC Raw Data'!Z58=100,"O","L"))</f>
        <v/>
      </c>
      <c r="AA58" s="17" t="str">
        <f>IF('ICC Raw Data'!AA58="","",IF('ICC Raw Data'!AA58=100,"O","L"))</f>
        <v/>
      </c>
      <c r="AB58" s="17" t="str">
        <f>IF('ICC Raw Data'!AB58="","",IF('ICC Raw Data'!AB58=100,"O","L"))</f>
        <v/>
      </c>
      <c r="AC58" s="17" t="str">
        <f>IF('ICC Raw Data'!AC58="","",IF('ICC Raw Data'!AC58=100,"O","L"))</f>
        <v/>
      </c>
      <c r="AD58" s="17" t="str">
        <f>IF('ICC Raw Data'!AD58="","",IF('ICC Raw Data'!AD58=100,"O","L"))</f>
        <v/>
      </c>
      <c r="AE58" s="17" t="str">
        <f>IF('ICC Raw Data'!AE58="","",IF('ICC Raw Data'!AE58=100,"O","L"))</f>
        <v/>
      </c>
      <c r="AF58" s="19"/>
      <c r="AG58" s="19"/>
      <c r="AH58" s="20" t="str">
        <f>[1]Calculations!BA58</f>
        <v/>
      </c>
    </row>
    <row r="59" spans="1:34" ht="15.6">
      <c r="A59" s="11">
        <v>5881</v>
      </c>
      <c r="B59" s="12" t="s">
        <v>91</v>
      </c>
      <c r="C59" s="13">
        <v>26</v>
      </c>
      <c r="D59" s="14">
        <f t="shared" si="0"/>
        <v>0</v>
      </c>
      <c r="E59" s="15">
        <v>0</v>
      </c>
      <c r="F59" s="16">
        <v>8</v>
      </c>
      <c r="G59" s="16" t="str">
        <f t="shared" si="1"/>
        <v/>
      </c>
      <c r="H59" s="17" t="str">
        <f>IF('ICC Raw Data'!H59="","",IF('ICC Raw Data'!H59=100,"O","L"))</f>
        <v>O</v>
      </c>
      <c r="I59" s="18" t="str">
        <f>IF('ICC Raw Data'!I59="","",IF('ICC Raw Data'!I59=100,"O","L"))</f>
        <v>O</v>
      </c>
      <c r="J59" s="17" t="str">
        <f>IF('ICC Raw Data'!J59="","",IF('ICC Raw Data'!J59=100,"O","L"))</f>
        <v>L</v>
      </c>
      <c r="K59" s="17" t="str">
        <f>IF('ICC Raw Data'!K59="","",IF('ICC Raw Data'!K59=100,"O","L"))</f>
        <v>O</v>
      </c>
      <c r="L59" s="17" t="str">
        <f>IF('ICC Raw Data'!L59="","",IF('ICC Raw Data'!L59=100,"O","L"))</f>
        <v>O</v>
      </c>
      <c r="M59" s="17" t="str">
        <f>IF('ICC Raw Data'!M59="","",IF('ICC Raw Data'!M59=100,"O","L"))</f>
        <v/>
      </c>
      <c r="N59" s="17" t="str">
        <f>IF('ICC Raw Data'!N59="","",IF('ICC Raw Data'!N59=100,"O","L"))</f>
        <v>O</v>
      </c>
      <c r="O59" s="17" t="str">
        <f>IF('ICC Raw Data'!O59="","",IF('ICC Raw Data'!O59=100,"O","L"))</f>
        <v>O</v>
      </c>
      <c r="P59" s="17" t="str">
        <f>IF('ICC Raw Data'!P59="","",IF('ICC Raw Data'!P59=100,"O","L"))</f>
        <v/>
      </c>
      <c r="Q59" s="17" t="str">
        <f>IF('ICC Raw Data'!Q59="","",IF('ICC Raw Data'!Q59=100,"O","L"))</f>
        <v>O</v>
      </c>
      <c r="R59" s="17" t="str">
        <f>IF('ICC Raw Data'!R59="","",IF('ICC Raw Data'!R59=100,"O","L"))</f>
        <v/>
      </c>
      <c r="S59" s="17" t="str">
        <f>IF('ICC Raw Data'!S59="","",IF('ICC Raw Data'!S59=100,"O","L"))</f>
        <v/>
      </c>
      <c r="T59" s="17" t="str">
        <f>IF('ICC Raw Data'!T59="","",IF('ICC Raw Data'!T59=100,"O","L"))</f>
        <v/>
      </c>
      <c r="U59" s="17" t="str">
        <f>IF('ICC Raw Data'!U59="","",IF('ICC Raw Data'!U59=100,"O","L"))</f>
        <v/>
      </c>
      <c r="V59" s="17" t="str">
        <f>IF('ICC Raw Data'!V59="","",IF('ICC Raw Data'!V59=100,"O","L"))</f>
        <v/>
      </c>
      <c r="W59" s="17" t="str">
        <f>IF('ICC Raw Data'!W59="","",IF('ICC Raw Data'!W59=100,"O","L"))</f>
        <v/>
      </c>
      <c r="X59" s="17" t="str">
        <f>IF('ICC Raw Data'!X59="","",IF('ICC Raw Data'!X59=100,"O","L"))</f>
        <v/>
      </c>
      <c r="Y59" s="17" t="str">
        <f>IF('ICC Raw Data'!Y59="","",IF('ICC Raw Data'!Y59=100,"O","L"))</f>
        <v/>
      </c>
      <c r="Z59" s="17" t="str">
        <f>IF('ICC Raw Data'!Z59="","",IF('ICC Raw Data'!Z59=100,"O","L"))</f>
        <v/>
      </c>
      <c r="AA59" s="17" t="str">
        <f>IF('ICC Raw Data'!AA59="","",IF('ICC Raw Data'!AA59=100,"O","L"))</f>
        <v/>
      </c>
      <c r="AB59" s="17" t="str">
        <f>IF('ICC Raw Data'!AB59="","",IF('ICC Raw Data'!AB59=100,"O","L"))</f>
        <v/>
      </c>
      <c r="AC59" s="17" t="str">
        <f>IF('ICC Raw Data'!AC59="","",IF('ICC Raw Data'!AC59=100,"O","L"))</f>
        <v/>
      </c>
      <c r="AD59" s="17" t="str">
        <f>IF('ICC Raw Data'!AD59="","",IF('ICC Raw Data'!AD59=100,"O","L"))</f>
        <v/>
      </c>
      <c r="AE59" s="17" t="str">
        <f>IF('ICC Raw Data'!AE59="","",IF('ICC Raw Data'!AE59=100,"O","L"))</f>
        <v/>
      </c>
      <c r="AF59" s="19"/>
      <c r="AG59" s="19"/>
      <c r="AH59" s="20" t="str">
        <f>[1]Calculations!BA59</f>
        <v/>
      </c>
    </row>
    <row r="60" spans="1:34" ht="15.6">
      <c r="A60" s="11">
        <v>6192</v>
      </c>
      <c r="B60" s="12" t="s">
        <v>92</v>
      </c>
      <c r="C60" s="13">
        <v>35</v>
      </c>
      <c r="D60" s="14">
        <f t="shared" si="0"/>
        <v>0.26666666666666666</v>
      </c>
      <c r="E60" s="15">
        <v>4</v>
      </c>
      <c r="F60" s="16">
        <v>15</v>
      </c>
      <c r="G60" s="16">
        <f t="shared" si="1"/>
        <v>50</v>
      </c>
      <c r="H60" s="17" t="str">
        <f>IF('ICC Raw Data'!H60="","",IF('ICC Raw Data'!H60=100,"O","L"))</f>
        <v>O</v>
      </c>
      <c r="I60" s="18" t="str">
        <f>IF('ICC Raw Data'!I60="","",IF('ICC Raw Data'!I60=100,"O","L"))</f>
        <v>O</v>
      </c>
      <c r="J60" s="17" t="str">
        <f>IF('ICC Raw Data'!J60="","",IF('ICC Raw Data'!J60=100,"O","L"))</f>
        <v>O</v>
      </c>
      <c r="K60" s="17" t="str">
        <f>IF('ICC Raw Data'!K60="","",IF('ICC Raw Data'!K60=100,"O","L"))</f>
        <v>O</v>
      </c>
      <c r="L60" s="17" t="str">
        <f>IF('ICC Raw Data'!L60="","",IF('ICC Raw Data'!L60=100,"O","L"))</f>
        <v>O</v>
      </c>
      <c r="M60" s="17" t="str">
        <f>IF('ICC Raw Data'!M60="","",IF('ICC Raw Data'!M60=100,"O","L"))</f>
        <v>O</v>
      </c>
      <c r="N60" s="17" t="str">
        <f>IF('ICC Raw Data'!N60="","",IF('ICC Raw Data'!N60=100,"O","L"))</f>
        <v>O</v>
      </c>
      <c r="O60" s="17" t="str">
        <f>IF('ICC Raw Data'!O60="","",IF('ICC Raw Data'!O60=100,"O","L"))</f>
        <v>O</v>
      </c>
      <c r="P60" s="17" t="str">
        <f>IF('ICC Raw Data'!P60="","",IF('ICC Raw Data'!P60=100,"O","L"))</f>
        <v>O</v>
      </c>
      <c r="Q60" s="17" t="str">
        <f>IF('ICC Raw Data'!Q60="","",IF('ICC Raw Data'!Q60=100,"O","L"))</f>
        <v>O</v>
      </c>
      <c r="R60" s="17" t="str">
        <f>IF('ICC Raw Data'!R60="","",IF('ICC Raw Data'!R60=100,"O","L"))</f>
        <v>O</v>
      </c>
      <c r="S60" s="17" t="str">
        <f>IF('ICC Raw Data'!S60="","",IF('ICC Raw Data'!S60=100,"O","L"))</f>
        <v>O</v>
      </c>
      <c r="T60" s="17" t="str">
        <f>IF('ICC Raw Data'!T60="","",IF('ICC Raw Data'!T60=100,"O","L"))</f>
        <v>O</v>
      </c>
      <c r="U60" s="17" t="str">
        <f>IF('ICC Raw Data'!U60="","",IF('ICC Raw Data'!U60=100,"O","L"))</f>
        <v>O</v>
      </c>
      <c r="V60" s="17" t="str">
        <f>IF('ICC Raw Data'!V60="","",IF('ICC Raw Data'!V60=100,"O","L"))</f>
        <v>O</v>
      </c>
      <c r="W60" s="17" t="str">
        <f>IF('ICC Raw Data'!W60="","",IF('ICC Raw Data'!W60=100,"O","L"))</f>
        <v>O</v>
      </c>
      <c r="X60" s="17" t="str">
        <f>IF('ICC Raw Data'!X60="","",IF('ICC Raw Data'!X60=100,"O","L"))</f>
        <v>O</v>
      </c>
      <c r="Y60" s="17" t="str">
        <f>IF('ICC Raw Data'!Y60="","",IF('ICC Raw Data'!Y60=100,"O","L"))</f>
        <v>O</v>
      </c>
      <c r="Z60" s="17" t="str">
        <f>IF('ICC Raw Data'!Z60="","",IF('ICC Raw Data'!Z60=100,"O","L"))</f>
        <v>O</v>
      </c>
      <c r="AA60" s="17" t="str">
        <f>IF('ICC Raw Data'!AA60="","",IF('ICC Raw Data'!AA60=100,"O","L"))</f>
        <v>O</v>
      </c>
      <c r="AB60" s="17" t="str">
        <f>IF('ICC Raw Data'!AB60="","",IF('ICC Raw Data'!AB60=100,"O","L"))</f>
        <v>O</v>
      </c>
      <c r="AC60" s="17" t="str">
        <f>IF('ICC Raw Data'!AC60="","",IF('ICC Raw Data'!AC60=100,"O","L"))</f>
        <v>O</v>
      </c>
      <c r="AD60" s="17" t="str">
        <f>IF('ICC Raw Data'!AD60="","",IF('ICC Raw Data'!AD60=100,"O","L"))</f>
        <v/>
      </c>
      <c r="AE60" s="17" t="str">
        <f>IF('ICC Raw Data'!AE60="","",IF('ICC Raw Data'!AE60=100,"O","L"))</f>
        <v>O</v>
      </c>
      <c r="AF60" s="19"/>
      <c r="AG60" s="19"/>
      <c r="AH60" s="20" t="str">
        <f>[1]Calculations!BA60</f>
        <v>S</v>
      </c>
    </row>
    <row r="61" spans="1:34" ht="15.6">
      <c r="A61" s="11">
        <v>6268</v>
      </c>
      <c r="B61" s="12" t="s">
        <v>93</v>
      </c>
      <c r="C61" s="13">
        <v>1</v>
      </c>
      <c r="D61" s="14">
        <f t="shared" si="0"/>
        <v>0</v>
      </c>
      <c r="E61" s="15">
        <v>0</v>
      </c>
      <c r="F61" s="16">
        <v>5</v>
      </c>
      <c r="G61" s="16" t="str">
        <f t="shared" si="1"/>
        <v/>
      </c>
      <c r="H61" s="17" t="str">
        <f>IF('ICC Raw Data'!H61="","",IF('ICC Raw Data'!H61=100,"O","L"))</f>
        <v>O</v>
      </c>
      <c r="I61" s="18" t="str">
        <f>IF('ICC Raw Data'!I61="","",IF('ICC Raw Data'!I61=100,"O","L"))</f>
        <v>L</v>
      </c>
      <c r="J61" s="17" t="str">
        <f>IF('ICC Raw Data'!J61="","",IF('ICC Raw Data'!J61=100,"O","L"))</f>
        <v/>
      </c>
      <c r="K61" s="17" t="str">
        <f>IF('ICC Raw Data'!K61="","",IF('ICC Raw Data'!K61=100,"O","L"))</f>
        <v>O</v>
      </c>
      <c r="L61" s="17" t="str">
        <f>IF('ICC Raw Data'!L61="","",IF('ICC Raw Data'!L61=100,"O","L"))</f>
        <v>L</v>
      </c>
      <c r="M61" s="17" t="str">
        <f>IF('ICC Raw Data'!M61="","",IF('ICC Raw Data'!M61=100,"O","L"))</f>
        <v/>
      </c>
      <c r="N61" s="17" t="str">
        <f>IF('ICC Raw Data'!N61="","",IF('ICC Raw Data'!N61=100,"O","L"))</f>
        <v/>
      </c>
      <c r="O61" s="17" t="str">
        <f>IF('ICC Raw Data'!O61="","",IF('ICC Raw Data'!O61=100,"O","L"))</f>
        <v/>
      </c>
      <c r="P61" s="17" t="str">
        <f>IF('ICC Raw Data'!P61="","",IF('ICC Raw Data'!P61=100,"O","L"))</f>
        <v>O</v>
      </c>
      <c r="Q61" s="17" t="str">
        <f>IF('ICC Raw Data'!Q61="","",IF('ICC Raw Data'!Q61=100,"O","L"))</f>
        <v>O</v>
      </c>
      <c r="R61" s="17" t="str">
        <f>IF('ICC Raw Data'!R61="","",IF('ICC Raw Data'!R61=100,"O","L"))</f>
        <v/>
      </c>
      <c r="S61" s="17" t="str">
        <f>IF('ICC Raw Data'!S61="","",IF('ICC Raw Data'!S61=100,"O","L"))</f>
        <v/>
      </c>
      <c r="T61" s="17" t="str">
        <f>IF('ICC Raw Data'!T61="","",IF('ICC Raw Data'!T61=100,"O","L"))</f>
        <v/>
      </c>
      <c r="U61" s="17" t="str">
        <f>IF('ICC Raw Data'!U61="","",IF('ICC Raw Data'!U61=100,"O","L"))</f>
        <v/>
      </c>
      <c r="V61" s="17" t="str">
        <f>IF('ICC Raw Data'!V61="","",IF('ICC Raw Data'!V61=100,"O","L"))</f>
        <v/>
      </c>
      <c r="W61" s="17" t="str">
        <f>IF('ICC Raw Data'!W61="","",IF('ICC Raw Data'!W61=100,"O","L"))</f>
        <v/>
      </c>
      <c r="X61" s="17" t="str">
        <f>IF('ICC Raw Data'!X61="","",IF('ICC Raw Data'!X61=100,"O","L"))</f>
        <v/>
      </c>
      <c r="Y61" s="17" t="str">
        <f>IF('ICC Raw Data'!Y61="","",IF('ICC Raw Data'!Y61=100,"O","L"))</f>
        <v/>
      </c>
      <c r="Z61" s="17" t="str">
        <f>IF('ICC Raw Data'!Z61="","",IF('ICC Raw Data'!Z61=100,"O","L"))</f>
        <v/>
      </c>
      <c r="AA61" s="17" t="str">
        <f>IF('ICC Raw Data'!AA61="","",IF('ICC Raw Data'!AA61=100,"O","L"))</f>
        <v/>
      </c>
      <c r="AB61" s="17" t="str">
        <f>IF('ICC Raw Data'!AB61="","",IF('ICC Raw Data'!AB61=100,"O","L"))</f>
        <v/>
      </c>
      <c r="AC61" s="17" t="str">
        <f>IF('ICC Raw Data'!AC61="","",IF('ICC Raw Data'!AC61=100,"O","L"))</f>
        <v/>
      </c>
      <c r="AD61" s="17" t="str">
        <f>IF('ICC Raw Data'!AD61="","",IF('ICC Raw Data'!AD61=100,"O","L"))</f>
        <v/>
      </c>
      <c r="AE61" s="17" t="str">
        <f>IF('ICC Raw Data'!AE61="","",IF('ICC Raw Data'!AE61=100,"O","L"))</f>
        <v/>
      </c>
      <c r="AF61" s="19"/>
      <c r="AG61" s="19"/>
      <c r="AH61" s="20" t="str">
        <f>[1]Calculations!BA61</f>
        <v/>
      </c>
    </row>
    <row r="62" spans="1:34" ht="15.6">
      <c r="A62" s="11">
        <v>6385</v>
      </c>
      <c r="B62" s="12" t="s">
        <v>94</v>
      </c>
      <c r="C62" s="13">
        <v>27</v>
      </c>
      <c r="D62" s="14">
        <f t="shared" si="0"/>
        <v>0.2</v>
      </c>
      <c r="E62" s="15">
        <v>1</v>
      </c>
      <c r="F62" s="16">
        <v>5</v>
      </c>
      <c r="G62" s="16">
        <f t="shared" si="1"/>
        <v>25</v>
      </c>
      <c r="H62" s="17" t="str">
        <f>IF('ICC Raw Data'!H62="","",IF('ICC Raw Data'!H62=100,"O","L"))</f>
        <v>O</v>
      </c>
      <c r="I62" s="18" t="str">
        <f>IF('ICC Raw Data'!I62="","",IF('ICC Raw Data'!I62=100,"O","L"))</f>
        <v>O</v>
      </c>
      <c r="J62" s="17" t="str">
        <f>IF('ICC Raw Data'!J62="","",IF('ICC Raw Data'!J62=100,"O","L"))</f>
        <v/>
      </c>
      <c r="K62" s="17" t="str">
        <f>IF('ICC Raw Data'!K62="","",IF('ICC Raw Data'!K62=100,"O","L"))</f>
        <v>L</v>
      </c>
      <c r="L62" s="17" t="str">
        <f>IF('ICC Raw Data'!L62="","",IF('ICC Raw Data'!L62=100,"O","L"))</f>
        <v>O</v>
      </c>
      <c r="M62" s="17" t="str">
        <f>IF('ICC Raw Data'!M62="","",IF('ICC Raw Data'!M62=100,"O","L"))</f>
        <v/>
      </c>
      <c r="N62" s="17" t="str">
        <f>IF('ICC Raw Data'!N62="","",IF('ICC Raw Data'!N62=100,"O","L"))</f>
        <v>O</v>
      </c>
      <c r="O62" s="17" t="str">
        <f>IF('ICC Raw Data'!O62="","",IF('ICC Raw Data'!O62=100,"O","L"))</f>
        <v/>
      </c>
      <c r="P62" s="17" t="str">
        <f>IF('ICC Raw Data'!P62="","",IF('ICC Raw Data'!P62=100,"O","L"))</f>
        <v>O</v>
      </c>
      <c r="Q62" s="17" t="str">
        <f>IF('ICC Raw Data'!Q62="","",IF('ICC Raw Data'!Q62=100,"O","L"))</f>
        <v>O</v>
      </c>
      <c r="R62" s="17" t="str">
        <f>IF('ICC Raw Data'!R62="","",IF('ICC Raw Data'!R62=100,"O","L"))</f>
        <v/>
      </c>
      <c r="S62" s="17" t="str">
        <f>IF('ICC Raw Data'!S62="","",IF('ICC Raw Data'!S62=100,"O","L"))</f>
        <v/>
      </c>
      <c r="T62" s="17" t="str">
        <f>IF('ICC Raw Data'!T62="","",IF('ICC Raw Data'!T62=100,"O","L"))</f>
        <v/>
      </c>
      <c r="U62" s="17" t="str">
        <f>IF('ICC Raw Data'!U62="","",IF('ICC Raw Data'!U62=100,"O","L"))</f>
        <v/>
      </c>
      <c r="V62" s="17" t="str">
        <f>IF('ICC Raw Data'!V62="","",IF('ICC Raw Data'!V62=100,"O","L"))</f>
        <v/>
      </c>
      <c r="W62" s="17" t="str">
        <f>IF('ICC Raw Data'!W62="","",IF('ICC Raw Data'!W62=100,"O","L"))</f>
        <v/>
      </c>
      <c r="X62" s="17" t="str">
        <f>IF('ICC Raw Data'!X62="","",IF('ICC Raw Data'!X62=100,"O","L"))</f>
        <v/>
      </c>
      <c r="Y62" s="17" t="str">
        <f>IF('ICC Raw Data'!Y62="","",IF('ICC Raw Data'!Y62=100,"O","L"))</f>
        <v/>
      </c>
      <c r="Z62" s="17" t="str">
        <f>IF('ICC Raw Data'!Z62="","",IF('ICC Raw Data'!Z62=100,"O","L"))</f>
        <v/>
      </c>
      <c r="AA62" s="17" t="str">
        <f>IF('ICC Raw Data'!AA62="","",IF('ICC Raw Data'!AA62=100,"O","L"))</f>
        <v/>
      </c>
      <c r="AB62" s="17" t="str">
        <f>IF('ICC Raw Data'!AB62="","",IF('ICC Raw Data'!AB62=100,"O","L"))</f>
        <v/>
      </c>
      <c r="AC62" s="17" t="str">
        <f>IF('ICC Raw Data'!AC62="","",IF('ICC Raw Data'!AC62=100,"O","L"))</f>
        <v/>
      </c>
      <c r="AD62" s="17" t="str">
        <f>IF('ICC Raw Data'!AD62="","",IF('ICC Raw Data'!AD62=100,"O","L"))</f>
        <v/>
      </c>
      <c r="AE62" s="17" t="str">
        <f>IF('ICC Raw Data'!AE62="","",IF('ICC Raw Data'!AE62=100,"O","L"))</f>
        <v/>
      </c>
      <c r="AF62" s="19"/>
      <c r="AG62" s="19"/>
      <c r="AH62" s="20" t="str">
        <f>[1]Calculations!BA62</f>
        <v/>
      </c>
    </row>
    <row r="63" spans="1:34" ht="15.6">
      <c r="A63" s="11">
        <v>6429</v>
      </c>
      <c r="B63" s="12" t="s">
        <v>95</v>
      </c>
      <c r="C63" s="13">
        <v>35</v>
      </c>
      <c r="D63" s="14">
        <f t="shared" si="0"/>
        <v>0</v>
      </c>
      <c r="E63" s="15">
        <v>0</v>
      </c>
      <c r="F63" s="16">
        <v>13</v>
      </c>
      <c r="G63" s="16" t="str">
        <f t="shared" si="1"/>
        <v/>
      </c>
      <c r="H63" s="17" t="str">
        <f>IF('ICC Raw Data'!H63="","",IF('ICC Raw Data'!H63=100,"O","L"))</f>
        <v>O</v>
      </c>
      <c r="I63" s="18" t="str">
        <f>IF('ICC Raw Data'!I63="","",IF('ICC Raw Data'!I63=100,"O","L"))</f>
        <v>O</v>
      </c>
      <c r="J63" s="17" t="str">
        <f>IF('ICC Raw Data'!J63="","",IF('ICC Raw Data'!J63=100,"O","L"))</f>
        <v>L</v>
      </c>
      <c r="K63" s="17" t="str">
        <f>IF('ICC Raw Data'!K63="","",IF('ICC Raw Data'!K63=100,"O","L"))</f>
        <v>O</v>
      </c>
      <c r="L63" s="17" t="str">
        <f>IF('ICC Raw Data'!L63="","",IF('ICC Raw Data'!L63=100,"O","L"))</f>
        <v>O</v>
      </c>
      <c r="M63" s="17" t="str">
        <f>IF('ICC Raw Data'!M63="","",IF('ICC Raw Data'!M63=100,"O","L"))</f>
        <v>O</v>
      </c>
      <c r="N63" s="17" t="str">
        <f>IF('ICC Raw Data'!N63="","",IF('ICC Raw Data'!N63=100,"O","L"))</f>
        <v>O</v>
      </c>
      <c r="O63" s="17" t="str">
        <f>IF('ICC Raw Data'!O63="","",IF('ICC Raw Data'!O63=100,"O","L"))</f>
        <v>O</v>
      </c>
      <c r="P63" s="17" t="str">
        <f>IF('ICC Raw Data'!P63="","",IF('ICC Raw Data'!P63=100,"O","L"))</f>
        <v>O</v>
      </c>
      <c r="Q63" s="17" t="str">
        <f>IF('ICC Raw Data'!Q63="","",IF('ICC Raw Data'!Q63=100,"O","L"))</f>
        <v>O</v>
      </c>
      <c r="R63" s="17" t="str">
        <f>IF('ICC Raw Data'!R63="","",IF('ICC Raw Data'!R63=100,"O","L"))</f>
        <v>O</v>
      </c>
      <c r="S63" s="17" t="str">
        <f>IF('ICC Raw Data'!S63="","",IF('ICC Raw Data'!S63=100,"O","L"))</f>
        <v>O</v>
      </c>
      <c r="T63" s="17" t="str">
        <f>IF('ICC Raw Data'!T63="","",IF('ICC Raw Data'!T63=100,"O","L"))</f>
        <v/>
      </c>
      <c r="U63" s="17" t="str">
        <f>IF('ICC Raw Data'!U63="","",IF('ICC Raw Data'!U63=100,"O","L"))</f>
        <v>O</v>
      </c>
      <c r="V63" s="17" t="str">
        <f>IF('ICC Raw Data'!V63="","",IF('ICC Raw Data'!V63=100,"O","L"))</f>
        <v>O</v>
      </c>
      <c r="W63" s="17" t="str">
        <f>IF('ICC Raw Data'!W63="","",IF('ICC Raw Data'!W63=100,"O","L"))</f>
        <v>O</v>
      </c>
      <c r="X63" s="17" t="str">
        <f>IF('ICC Raw Data'!X63="","",IF('ICC Raw Data'!X63=100,"O","L"))</f>
        <v>O</v>
      </c>
      <c r="Y63" s="17" t="str">
        <f>IF('ICC Raw Data'!Y63="","",IF('ICC Raw Data'!Y63=100,"O","L"))</f>
        <v>O</v>
      </c>
      <c r="Z63" s="17" t="str">
        <f>IF('ICC Raw Data'!Z63="","",IF('ICC Raw Data'!Z63=100,"O","L"))</f>
        <v>O</v>
      </c>
      <c r="AA63" s="17" t="str">
        <f>IF('ICC Raw Data'!AA63="","",IF('ICC Raw Data'!AA63=100,"O","L"))</f>
        <v/>
      </c>
      <c r="AB63" s="17" t="str">
        <f>IF('ICC Raw Data'!AB63="","",IF('ICC Raw Data'!AB63=100,"O","L"))</f>
        <v>O</v>
      </c>
      <c r="AC63" s="17" t="str">
        <f>IF('ICC Raw Data'!AC63="","",IF('ICC Raw Data'!AC63=100,"O","L"))</f>
        <v>O</v>
      </c>
      <c r="AD63" s="17" t="str">
        <f>IF('ICC Raw Data'!AD63="","",IF('ICC Raw Data'!AD63=100,"O","L"))</f>
        <v>O</v>
      </c>
      <c r="AE63" s="17" t="str">
        <f>IF('ICC Raw Data'!AE63="","",IF('ICC Raw Data'!AE63=100,"O","L"))</f>
        <v>O</v>
      </c>
      <c r="AF63" s="19"/>
      <c r="AG63" s="19"/>
      <c r="AH63" s="20" t="str">
        <f>[1]Calculations!BA63</f>
        <v>B</v>
      </c>
    </row>
    <row r="64" spans="1:34" ht="15.6">
      <c r="A64" s="11">
        <v>6750</v>
      </c>
      <c r="B64" s="12" t="s">
        <v>96</v>
      </c>
      <c r="C64" s="13">
        <v>8</v>
      </c>
      <c r="D64" s="14">
        <f t="shared" si="0"/>
        <v>0.6</v>
      </c>
      <c r="E64" s="15">
        <v>3</v>
      </c>
      <c r="F64" s="16">
        <v>5</v>
      </c>
      <c r="G64" s="16">
        <f t="shared" si="1"/>
        <v>100</v>
      </c>
      <c r="H64" s="17" t="str">
        <f>IF('ICC Raw Data'!H64="","",IF('ICC Raw Data'!H64=100,"O","L"))</f>
        <v>O</v>
      </c>
      <c r="I64" s="18" t="str">
        <f>IF('ICC Raw Data'!I64="","",IF('ICC Raw Data'!I64=100,"O","L"))</f>
        <v>L</v>
      </c>
      <c r="J64" s="17" t="str">
        <f>IF('ICC Raw Data'!J64="","",IF('ICC Raw Data'!J64=100,"O","L"))</f>
        <v>L</v>
      </c>
      <c r="K64" s="17" t="str">
        <f>IF('ICC Raw Data'!K64="","",IF('ICC Raw Data'!K64=100,"O","L"))</f>
        <v>O</v>
      </c>
      <c r="L64" s="17" t="str">
        <f>IF('ICC Raw Data'!L64="","",IF('ICC Raw Data'!L64=100,"O","L"))</f>
        <v>O</v>
      </c>
      <c r="M64" s="17" t="str">
        <f>IF('ICC Raw Data'!M64="","",IF('ICC Raw Data'!M64=100,"O","L"))</f>
        <v/>
      </c>
      <c r="N64" s="17" t="str">
        <f>IF('ICC Raw Data'!N64="","",IF('ICC Raw Data'!N64=100,"O","L"))</f>
        <v>O</v>
      </c>
      <c r="O64" s="17" t="str">
        <f>IF('ICC Raw Data'!O64="","",IF('ICC Raw Data'!O64=100,"O","L"))</f>
        <v>O</v>
      </c>
      <c r="P64" s="17" t="str">
        <f>IF('ICC Raw Data'!P64="","",IF('ICC Raw Data'!P64=100,"O","L"))</f>
        <v/>
      </c>
      <c r="Q64" s="17" t="str">
        <f>IF('ICC Raw Data'!Q64="","",IF('ICC Raw Data'!Q64=100,"O","L"))</f>
        <v>O</v>
      </c>
      <c r="R64" s="17" t="str">
        <f>IF('ICC Raw Data'!R64="","",IF('ICC Raw Data'!R64=100,"O","L"))</f>
        <v/>
      </c>
      <c r="S64" s="17" t="str">
        <f>IF('ICC Raw Data'!S64="","",IF('ICC Raw Data'!S64=100,"O","L"))</f>
        <v/>
      </c>
      <c r="T64" s="17" t="str">
        <f>IF('ICC Raw Data'!T64="","",IF('ICC Raw Data'!T64=100,"O","L"))</f>
        <v/>
      </c>
      <c r="U64" s="17" t="str">
        <f>IF('ICC Raw Data'!U64="","",IF('ICC Raw Data'!U64=100,"O","L"))</f>
        <v/>
      </c>
      <c r="V64" s="17" t="str">
        <f>IF('ICC Raw Data'!V64="","",IF('ICC Raw Data'!V64=100,"O","L"))</f>
        <v/>
      </c>
      <c r="W64" s="17" t="str">
        <f>IF('ICC Raw Data'!W64="","",IF('ICC Raw Data'!W64=100,"O","L"))</f>
        <v/>
      </c>
      <c r="X64" s="17" t="str">
        <f>IF('ICC Raw Data'!X64="","",IF('ICC Raw Data'!X64=100,"O","L"))</f>
        <v/>
      </c>
      <c r="Y64" s="17" t="str">
        <f>IF('ICC Raw Data'!Y64="","",IF('ICC Raw Data'!Y64=100,"O","L"))</f>
        <v/>
      </c>
      <c r="Z64" s="17" t="str">
        <f>IF('ICC Raw Data'!Z64="","",IF('ICC Raw Data'!Z64=100,"O","L"))</f>
        <v/>
      </c>
      <c r="AA64" s="17" t="str">
        <f>IF('ICC Raw Data'!AA64="","",IF('ICC Raw Data'!AA64=100,"O","L"))</f>
        <v/>
      </c>
      <c r="AB64" s="17" t="str">
        <f>IF('ICC Raw Data'!AB64="","",IF('ICC Raw Data'!AB64=100,"O","L"))</f>
        <v/>
      </c>
      <c r="AC64" s="17" t="str">
        <f>IF('ICC Raw Data'!AC64="","",IF('ICC Raw Data'!AC64=100,"O","L"))</f>
        <v/>
      </c>
      <c r="AD64" s="17" t="str">
        <f>IF('ICC Raw Data'!AD64="","",IF('ICC Raw Data'!AD64=100,"O","L"))</f>
        <v/>
      </c>
      <c r="AE64" s="17" t="str">
        <f>IF('ICC Raw Data'!AE64="","",IF('ICC Raw Data'!AE64=100,"O","L"))</f>
        <v/>
      </c>
      <c r="AF64" s="19"/>
      <c r="AG64" s="19"/>
      <c r="AH64" s="20" t="str">
        <f>[1]Calculations!BA64</f>
        <v/>
      </c>
    </row>
    <row r="65" spans="1:34" ht="15.6">
      <c r="A65" s="11">
        <v>7021</v>
      </c>
      <c r="B65" s="12" t="s">
        <v>97</v>
      </c>
      <c r="C65" s="13">
        <v>7</v>
      </c>
      <c r="D65" s="14">
        <f t="shared" si="0"/>
        <v>0</v>
      </c>
      <c r="E65" s="15">
        <v>0</v>
      </c>
      <c r="F65" s="16">
        <v>5</v>
      </c>
      <c r="G65" s="16" t="str">
        <f t="shared" si="1"/>
        <v/>
      </c>
      <c r="H65" s="17" t="str">
        <f>IF('ICC Raw Data'!H65="","",IF('ICC Raw Data'!H65=100,"O","L"))</f>
        <v>O</v>
      </c>
      <c r="I65" s="18" t="str">
        <f>IF('ICC Raw Data'!I65="","",IF('ICC Raw Data'!I65=100,"O","L"))</f>
        <v/>
      </c>
      <c r="J65" s="17" t="str">
        <f>IF('ICC Raw Data'!J65="","",IF('ICC Raw Data'!J65=100,"O","L"))</f>
        <v/>
      </c>
      <c r="K65" s="17" t="str">
        <f>IF('ICC Raw Data'!K65="","",IF('ICC Raw Data'!K65=100,"O","L"))</f>
        <v>L</v>
      </c>
      <c r="L65" s="17" t="str">
        <f>IF('ICC Raw Data'!L65="","",IF('ICC Raw Data'!L65=100,"O","L"))</f>
        <v>O</v>
      </c>
      <c r="M65" s="17" t="str">
        <f>IF('ICC Raw Data'!M65="","",IF('ICC Raw Data'!M65=100,"O","L"))</f>
        <v/>
      </c>
      <c r="N65" s="17" t="str">
        <f>IF('ICC Raw Data'!N65="","",IF('ICC Raw Data'!N65=100,"O","L"))</f>
        <v>L</v>
      </c>
      <c r="O65" s="17" t="str">
        <f>IF('ICC Raw Data'!O65="","",IF('ICC Raw Data'!O65=100,"O","L"))</f>
        <v/>
      </c>
      <c r="P65" s="17" t="str">
        <f>IF('ICC Raw Data'!P65="","",IF('ICC Raw Data'!P65=100,"O","L"))</f>
        <v>O</v>
      </c>
      <c r="Q65" s="17" t="str">
        <f>IF('ICC Raw Data'!Q65="","",IF('ICC Raw Data'!Q65=100,"O","L"))</f>
        <v>O</v>
      </c>
      <c r="R65" s="17" t="str">
        <f>IF('ICC Raw Data'!R65="","",IF('ICC Raw Data'!R65=100,"O","L"))</f>
        <v/>
      </c>
      <c r="S65" s="17" t="str">
        <f>IF('ICC Raw Data'!S65="","",IF('ICC Raw Data'!S65=100,"O","L"))</f>
        <v/>
      </c>
      <c r="T65" s="17" t="str">
        <f>IF('ICC Raw Data'!T65="","",IF('ICC Raw Data'!T65=100,"O","L"))</f>
        <v/>
      </c>
      <c r="U65" s="17" t="str">
        <f>IF('ICC Raw Data'!U65="","",IF('ICC Raw Data'!U65=100,"O","L"))</f>
        <v/>
      </c>
      <c r="V65" s="17" t="str">
        <f>IF('ICC Raw Data'!V65="","",IF('ICC Raw Data'!V65=100,"O","L"))</f>
        <v/>
      </c>
      <c r="W65" s="17" t="str">
        <f>IF('ICC Raw Data'!W65="","",IF('ICC Raw Data'!W65=100,"O","L"))</f>
        <v/>
      </c>
      <c r="X65" s="17" t="str">
        <f>IF('ICC Raw Data'!X65="","",IF('ICC Raw Data'!X65=100,"O","L"))</f>
        <v/>
      </c>
      <c r="Y65" s="17" t="str">
        <f>IF('ICC Raw Data'!Y65="","",IF('ICC Raw Data'!Y65=100,"O","L"))</f>
        <v/>
      </c>
      <c r="Z65" s="17" t="str">
        <f>IF('ICC Raw Data'!Z65="","",IF('ICC Raw Data'!Z65=100,"O","L"))</f>
        <v/>
      </c>
      <c r="AA65" s="17" t="str">
        <f>IF('ICC Raw Data'!AA65="","",IF('ICC Raw Data'!AA65=100,"O","L"))</f>
        <v/>
      </c>
      <c r="AB65" s="17" t="str">
        <f>IF('ICC Raw Data'!AB65="","",IF('ICC Raw Data'!AB65=100,"O","L"))</f>
        <v/>
      </c>
      <c r="AC65" s="17" t="str">
        <f>IF('ICC Raw Data'!AC65="","",IF('ICC Raw Data'!AC65=100,"O","L"))</f>
        <v/>
      </c>
      <c r="AD65" s="17" t="str">
        <f>IF('ICC Raw Data'!AD65="","",IF('ICC Raw Data'!AD65=100,"O","L"))</f>
        <v/>
      </c>
      <c r="AE65" s="17" t="str">
        <f>IF('ICC Raw Data'!AE65="","",IF('ICC Raw Data'!AE65=100,"O","L"))</f>
        <v/>
      </c>
      <c r="AF65" s="19"/>
      <c r="AG65" s="19"/>
      <c r="AH65" s="20" t="str">
        <f>[1]Calculations!BA65</f>
        <v/>
      </c>
    </row>
    <row r="66" spans="1:34" ht="15.6">
      <c r="A66" s="11">
        <v>7034</v>
      </c>
      <c r="B66" s="12" t="s">
        <v>98</v>
      </c>
      <c r="C66" s="13">
        <v>6</v>
      </c>
      <c r="D66" s="14">
        <f t="shared" ref="D66:D129" si="2">E66/F66</f>
        <v>0.16666666666666666</v>
      </c>
      <c r="E66" s="15">
        <v>1</v>
      </c>
      <c r="F66" s="16">
        <v>6</v>
      </c>
      <c r="G66" s="16">
        <f t="shared" si="1"/>
        <v>25</v>
      </c>
      <c r="H66" s="17" t="str">
        <f>IF('ICC Raw Data'!H66="","",IF('ICC Raw Data'!H66=100,"O","L"))</f>
        <v>O</v>
      </c>
      <c r="I66" s="18" t="str">
        <f>IF('ICC Raw Data'!I66="","",IF('ICC Raw Data'!I66=100,"O","L"))</f>
        <v>O</v>
      </c>
      <c r="J66" s="17" t="str">
        <f>IF('ICC Raw Data'!J66="","",IF('ICC Raw Data'!J66=100,"O","L"))</f>
        <v>O</v>
      </c>
      <c r="K66" s="17" t="str">
        <f>IF('ICC Raw Data'!K66="","",IF('ICC Raw Data'!K66=100,"O","L"))</f>
        <v>O</v>
      </c>
      <c r="L66" s="17" t="str">
        <f>IF('ICC Raw Data'!L66="","",IF('ICC Raw Data'!L66=100,"O","L"))</f>
        <v>O</v>
      </c>
      <c r="M66" s="17" t="str">
        <f>IF('ICC Raw Data'!M66="","",IF('ICC Raw Data'!M66=100,"O","L"))</f>
        <v/>
      </c>
      <c r="N66" s="17" t="str">
        <f>IF('ICC Raw Data'!N66="","",IF('ICC Raw Data'!N66=100,"O","L"))</f>
        <v/>
      </c>
      <c r="O66" s="17" t="str">
        <f>IF('ICC Raw Data'!O66="","",IF('ICC Raw Data'!O66=100,"O","L"))</f>
        <v>O</v>
      </c>
      <c r="P66" s="17" t="str">
        <f>IF('ICC Raw Data'!P66="","",IF('ICC Raw Data'!P66=100,"O","L"))</f>
        <v>O</v>
      </c>
      <c r="Q66" s="17" t="str">
        <f>IF('ICC Raw Data'!Q66="","",IF('ICC Raw Data'!Q66=100,"O","L"))</f>
        <v>O</v>
      </c>
      <c r="R66" s="17" t="str">
        <f>IF('ICC Raw Data'!R66="","",IF('ICC Raw Data'!R66=100,"O","L"))</f>
        <v/>
      </c>
      <c r="S66" s="17" t="str">
        <f>IF('ICC Raw Data'!S66="","",IF('ICC Raw Data'!S66=100,"O","L"))</f>
        <v/>
      </c>
      <c r="T66" s="17" t="str">
        <f>IF('ICC Raw Data'!T66="","",IF('ICC Raw Data'!T66=100,"O","L"))</f>
        <v/>
      </c>
      <c r="U66" s="17" t="str">
        <f>IF('ICC Raw Data'!U66="","",IF('ICC Raw Data'!U66=100,"O","L"))</f>
        <v/>
      </c>
      <c r="V66" s="17" t="str">
        <f>IF('ICC Raw Data'!V66="","",IF('ICC Raw Data'!V66=100,"O","L"))</f>
        <v/>
      </c>
      <c r="W66" s="17" t="str">
        <f>IF('ICC Raw Data'!W66="","",IF('ICC Raw Data'!W66=100,"O","L"))</f>
        <v/>
      </c>
      <c r="X66" s="17" t="str">
        <f>IF('ICC Raw Data'!X66="","",IF('ICC Raw Data'!X66=100,"O","L"))</f>
        <v/>
      </c>
      <c r="Y66" s="17" t="str">
        <f>IF('ICC Raw Data'!Y66="","",IF('ICC Raw Data'!Y66=100,"O","L"))</f>
        <v/>
      </c>
      <c r="Z66" s="17" t="str">
        <f>IF('ICC Raw Data'!Z66="","",IF('ICC Raw Data'!Z66=100,"O","L"))</f>
        <v/>
      </c>
      <c r="AA66" s="17" t="str">
        <f>IF('ICC Raw Data'!AA66="","",IF('ICC Raw Data'!AA66=100,"O","L"))</f>
        <v/>
      </c>
      <c r="AB66" s="17" t="str">
        <f>IF('ICC Raw Data'!AB66="","",IF('ICC Raw Data'!AB66=100,"O","L"))</f>
        <v/>
      </c>
      <c r="AC66" s="17" t="str">
        <f>IF('ICC Raw Data'!AC66="","",IF('ICC Raw Data'!AC66=100,"O","L"))</f>
        <v/>
      </c>
      <c r="AD66" s="17" t="str">
        <f>IF('ICC Raw Data'!AD66="","",IF('ICC Raw Data'!AD66=100,"O","L"))</f>
        <v/>
      </c>
      <c r="AE66" s="17" t="str">
        <f>IF('ICC Raw Data'!AE66="","",IF('ICC Raw Data'!AE66=100,"O","L"))</f>
        <v/>
      </c>
      <c r="AF66" s="19"/>
      <c r="AG66" s="19"/>
      <c r="AH66" s="20" t="str">
        <f>[1]Calculations!BA66</f>
        <v/>
      </c>
    </row>
    <row r="67" spans="1:34" ht="15.6">
      <c r="A67" s="11">
        <v>7081</v>
      </c>
      <c r="B67" s="12" t="s">
        <v>99</v>
      </c>
      <c r="C67" s="13">
        <v>30</v>
      </c>
      <c r="D67" s="14">
        <f t="shared" si="2"/>
        <v>0</v>
      </c>
      <c r="E67" s="15">
        <v>0</v>
      </c>
      <c r="F67" s="16">
        <v>5</v>
      </c>
      <c r="G67" s="16" t="str">
        <f t="shared" ref="G67:G130" si="3">IF(D67&gt;0.499,100,IF(AND(D67&gt;0.249,D67&lt;0.5),50,IF(AND(D67&gt;0.149,D67&lt;0.25),25,"")))</f>
        <v/>
      </c>
      <c r="H67" s="17" t="str">
        <f>IF('ICC Raw Data'!H67="","",IF('ICC Raw Data'!H67=100,"O","L"))</f>
        <v>L</v>
      </c>
      <c r="I67" s="18" t="str">
        <f>IF('ICC Raw Data'!I67="","",IF('ICC Raw Data'!I67=100,"O","L"))</f>
        <v>L</v>
      </c>
      <c r="J67" s="17" t="str">
        <f>IF('ICC Raw Data'!J67="","",IF('ICC Raw Data'!J67=100,"O","L"))</f>
        <v>L</v>
      </c>
      <c r="K67" s="17" t="str">
        <f>IF('ICC Raw Data'!K67="","",IF('ICC Raw Data'!K67=100,"O","L"))</f>
        <v>O</v>
      </c>
      <c r="L67" s="17" t="str">
        <f>IF('ICC Raw Data'!L67="","",IF('ICC Raw Data'!L67=100,"O","L"))</f>
        <v>O</v>
      </c>
      <c r="M67" s="17" t="str">
        <f>IF('ICC Raw Data'!M67="","",IF('ICC Raw Data'!M67=100,"O","L"))</f>
        <v/>
      </c>
      <c r="N67" s="17" t="str">
        <f>IF('ICC Raw Data'!N67="","",IF('ICC Raw Data'!N67=100,"O","L"))</f>
        <v>O</v>
      </c>
      <c r="O67" s="17" t="str">
        <f>IF('ICC Raw Data'!O67="","",IF('ICC Raw Data'!O67=100,"O","L"))</f>
        <v/>
      </c>
      <c r="P67" s="17" t="str">
        <f>IF('ICC Raw Data'!P67="","",IF('ICC Raw Data'!P67=100,"O","L"))</f>
        <v>O</v>
      </c>
      <c r="Q67" s="17" t="str">
        <f>IF('ICC Raw Data'!Q67="","",IF('ICC Raw Data'!Q67=100,"O","L"))</f>
        <v>O</v>
      </c>
      <c r="R67" s="17" t="str">
        <f>IF('ICC Raw Data'!R67="","",IF('ICC Raw Data'!R67=100,"O","L"))</f>
        <v/>
      </c>
      <c r="S67" s="17" t="str">
        <f>IF('ICC Raw Data'!S67="","",IF('ICC Raw Data'!S67=100,"O","L"))</f>
        <v/>
      </c>
      <c r="T67" s="17" t="str">
        <f>IF('ICC Raw Data'!T67="","",IF('ICC Raw Data'!T67=100,"O","L"))</f>
        <v/>
      </c>
      <c r="U67" s="17" t="str">
        <f>IF('ICC Raw Data'!U67="","",IF('ICC Raw Data'!U67=100,"O","L"))</f>
        <v/>
      </c>
      <c r="V67" s="17" t="str">
        <f>IF('ICC Raw Data'!V67="","",IF('ICC Raw Data'!V67=100,"O","L"))</f>
        <v/>
      </c>
      <c r="W67" s="17" t="str">
        <f>IF('ICC Raw Data'!W67="","",IF('ICC Raw Data'!W67=100,"O","L"))</f>
        <v/>
      </c>
      <c r="X67" s="17" t="str">
        <f>IF('ICC Raw Data'!X67="","",IF('ICC Raw Data'!X67=100,"O","L"))</f>
        <v/>
      </c>
      <c r="Y67" s="17" t="str">
        <f>IF('ICC Raw Data'!Y67="","",IF('ICC Raw Data'!Y67=100,"O","L"))</f>
        <v/>
      </c>
      <c r="Z67" s="17" t="str">
        <f>IF('ICC Raw Data'!Z67="","",IF('ICC Raw Data'!Z67=100,"O","L"))</f>
        <v/>
      </c>
      <c r="AA67" s="17" t="str">
        <f>IF('ICC Raw Data'!AA67="","",IF('ICC Raw Data'!AA67=100,"O","L"))</f>
        <v/>
      </c>
      <c r="AB67" s="17" t="str">
        <f>IF('ICC Raw Data'!AB67="","",IF('ICC Raw Data'!AB67=100,"O","L"))</f>
        <v/>
      </c>
      <c r="AC67" s="17" t="str">
        <f>IF('ICC Raw Data'!AC67="","",IF('ICC Raw Data'!AC67=100,"O","L"))</f>
        <v/>
      </c>
      <c r="AD67" s="17" t="str">
        <f>IF('ICC Raw Data'!AD67="","",IF('ICC Raw Data'!AD67=100,"O","L"))</f>
        <v/>
      </c>
      <c r="AE67" s="17" t="str">
        <f>IF('ICC Raw Data'!AE67="","",IF('ICC Raw Data'!AE67=100,"O","L"))</f>
        <v/>
      </c>
      <c r="AF67" s="19"/>
      <c r="AG67" s="19"/>
      <c r="AH67" s="20" t="str">
        <f>[1]Calculations!BA67</f>
        <v/>
      </c>
    </row>
    <row r="68" spans="1:34" ht="15.6">
      <c r="A68" s="11">
        <v>7550</v>
      </c>
      <c r="B68" s="12" t="s">
        <v>100</v>
      </c>
      <c r="C68" s="13">
        <v>18</v>
      </c>
      <c r="D68" s="14">
        <f t="shared" si="2"/>
        <v>0</v>
      </c>
      <c r="E68" s="15">
        <v>0</v>
      </c>
      <c r="F68" s="16">
        <v>5</v>
      </c>
      <c r="G68" s="16" t="str">
        <f t="shared" si="3"/>
        <v/>
      </c>
      <c r="H68" s="17" t="str">
        <f>IF('ICC Raw Data'!H68="","",IF('ICC Raw Data'!H68=100,"O","L"))</f>
        <v>O</v>
      </c>
      <c r="I68" s="18" t="str">
        <f>IF('ICC Raw Data'!I68="","",IF('ICC Raw Data'!I68=100,"O","L"))</f>
        <v>L</v>
      </c>
      <c r="J68" s="17" t="str">
        <f>IF('ICC Raw Data'!J68="","",IF('ICC Raw Data'!J68=100,"O","L"))</f>
        <v>L</v>
      </c>
      <c r="K68" s="17" t="str">
        <f>IF('ICC Raw Data'!K68="","",IF('ICC Raw Data'!K68=100,"O","L"))</f>
        <v>O</v>
      </c>
      <c r="L68" s="17" t="str">
        <f>IF('ICC Raw Data'!L68="","",IF('ICC Raw Data'!L68=100,"O","L"))</f>
        <v>O</v>
      </c>
      <c r="M68" s="17" t="str">
        <f>IF('ICC Raw Data'!M68="","",IF('ICC Raw Data'!M68=100,"O","L"))</f>
        <v/>
      </c>
      <c r="N68" s="17" t="str">
        <f>IF('ICC Raw Data'!N68="","",IF('ICC Raw Data'!N68=100,"O","L"))</f>
        <v>O</v>
      </c>
      <c r="O68" s="17" t="str">
        <f>IF('ICC Raw Data'!O68="","",IF('ICC Raw Data'!O68=100,"O","L"))</f>
        <v/>
      </c>
      <c r="P68" s="17" t="str">
        <f>IF('ICC Raw Data'!P68="","",IF('ICC Raw Data'!P68=100,"O","L"))</f>
        <v>O</v>
      </c>
      <c r="Q68" s="17" t="str">
        <f>IF('ICC Raw Data'!Q68="","",IF('ICC Raw Data'!Q68=100,"O","L"))</f>
        <v>O</v>
      </c>
      <c r="R68" s="17" t="str">
        <f>IF('ICC Raw Data'!R68="","",IF('ICC Raw Data'!R68=100,"O","L"))</f>
        <v/>
      </c>
      <c r="S68" s="17" t="str">
        <f>IF('ICC Raw Data'!S68="","",IF('ICC Raw Data'!S68=100,"O","L"))</f>
        <v/>
      </c>
      <c r="T68" s="17" t="str">
        <f>IF('ICC Raw Data'!T68="","",IF('ICC Raw Data'!T68=100,"O","L"))</f>
        <v/>
      </c>
      <c r="U68" s="17" t="str">
        <f>IF('ICC Raw Data'!U68="","",IF('ICC Raw Data'!U68=100,"O","L"))</f>
        <v/>
      </c>
      <c r="V68" s="17" t="str">
        <f>IF('ICC Raw Data'!V68="","",IF('ICC Raw Data'!V68=100,"O","L"))</f>
        <v/>
      </c>
      <c r="W68" s="17" t="str">
        <f>IF('ICC Raw Data'!W68="","",IF('ICC Raw Data'!W68=100,"O","L"))</f>
        <v/>
      </c>
      <c r="X68" s="17" t="str">
        <f>IF('ICC Raw Data'!X68="","",IF('ICC Raw Data'!X68=100,"O","L"))</f>
        <v/>
      </c>
      <c r="Y68" s="17" t="str">
        <f>IF('ICC Raw Data'!Y68="","",IF('ICC Raw Data'!Y68=100,"O","L"))</f>
        <v/>
      </c>
      <c r="Z68" s="17" t="str">
        <f>IF('ICC Raw Data'!Z68="","",IF('ICC Raw Data'!Z68=100,"O","L"))</f>
        <v/>
      </c>
      <c r="AA68" s="17" t="str">
        <f>IF('ICC Raw Data'!AA68="","",IF('ICC Raw Data'!AA68=100,"O","L"))</f>
        <v/>
      </c>
      <c r="AB68" s="17" t="str">
        <f>IF('ICC Raw Data'!AB68="","",IF('ICC Raw Data'!AB68=100,"O","L"))</f>
        <v/>
      </c>
      <c r="AC68" s="17" t="str">
        <f>IF('ICC Raw Data'!AC68="","",IF('ICC Raw Data'!AC68=100,"O","L"))</f>
        <v/>
      </c>
      <c r="AD68" s="17" t="str">
        <f>IF('ICC Raw Data'!AD68="","",IF('ICC Raw Data'!AD68=100,"O","L"))</f>
        <v/>
      </c>
      <c r="AE68" s="17" t="str">
        <f>IF('ICC Raw Data'!AE68="","",IF('ICC Raw Data'!AE68=100,"O","L"))</f>
        <v/>
      </c>
      <c r="AF68" s="19"/>
      <c r="AG68" s="19"/>
      <c r="AH68" s="20" t="str">
        <f>[1]Calculations!BA68</f>
        <v/>
      </c>
    </row>
    <row r="69" spans="1:34" ht="15.6">
      <c r="A69" s="11">
        <v>7614</v>
      </c>
      <c r="B69" s="12" t="s">
        <v>101</v>
      </c>
      <c r="C69" s="13">
        <v>40</v>
      </c>
      <c r="D69" s="14">
        <f t="shared" si="2"/>
        <v>0.2</v>
      </c>
      <c r="E69" s="15">
        <v>1</v>
      </c>
      <c r="F69" s="16">
        <v>5</v>
      </c>
      <c r="G69" s="16">
        <f t="shared" si="3"/>
        <v>25</v>
      </c>
      <c r="H69" s="17" t="str">
        <f>IF('ICC Raw Data'!H69="","",IF('ICC Raw Data'!H69=100,"O","L"))</f>
        <v>O</v>
      </c>
      <c r="I69" s="18" t="str">
        <f>IF('ICC Raw Data'!I69="","",IF('ICC Raw Data'!I69=100,"O","L"))</f>
        <v/>
      </c>
      <c r="J69" s="17" t="str">
        <f>IF('ICC Raw Data'!J69="","",IF('ICC Raw Data'!J69=100,"O","L"))</f>
        <v/>
      </c>
      <c r="K69" s="17" t="str">
        <f>IF('ICC Raw Data'!K69="","",IF('ICC Raw Data'!K69=100,"O","L"))</f>
        <v>L</v>
      </c>
      <c r="L69" s="17" t="str">
        <f>IF('ICC Raw Data'!L69="","",IF('ICC Raw Data'!L69=100,"O","L"))</f>
        <v>L</v>
      </c>
      <c r="M69" s="17" t="str">
        <f>IF('ICC Raw Data'!M69="","",IF('ICC Raw Data'!M69=100,"O","L"))</f>
        <v/>
      </c>
      <c r="N69" s="17" t="str">
        <f>IF('ICC Raw Data'!N69="","",IF('ICC Raw Data'!N69=100,"O","L"))</f>
        <v/>
      </c>
      <c r="O69" s="17" t="str">
        <f>IF('ICC Raw Data'!O69="","",IF('ICC Raw Data'!O69=100,"O","L"))</f>
        <v/>
      </c>
      <c r="P69" s="17" t="str">
        <f>IF('ICC Raw Data'!P69="","",IF('ICC Raw Data'!P69=100,"O","L"))</f>
        <v/>
      </c>
      <c r="Q69" s="17" t="str">
        <f>IF('ICC Raw Data'!Q69="","",IF('ICC Raw Data'!Q69=100,"O","L"))</f>
        <v>O</v>
      </c>
      <c r="R69" s="17" t="str">
        <f>IF('ICC Raw Data'!R69="","",IF('ICC Raw Data'!R69=100,"O","L"))</f>
        <v/>
      </c>
      <c r="S69" s="17" t="str">
        <f>IF('ICC Raw Data'!S69="","",IF('ICC Raw Data'!S69=100,"O","L"))</f>
        <v/>
      </c>
      <c r="T69" s="17" t="str">
        <f>IF('ICC Raw Data'!T69="","",IF('ICC Raw Data'!T69=100,"O","L"))</f>
        <v/>
      </c>
      <c r="U69" s="17" t="str">
        <f>IF('ICC Raw Data'!U69="","",IF('ICC Raw Data'!U69=100,"O","L"))</f>
        <v/>
      </c>
      <c r="V69" s="17" t="str">
        <f>IF('ICC Raw Data'!V69="","",IF('ICC Raw Data'!V69=100,"O","L"))</f>
        <v/>
      </c>
      <c r="W69" s="17" t="str">
        <f>IF('ICC Raw Data'!W69="","",IF('ICC Raw Data'!W69=100,"O","L"))</f>
        <v/>
      </c>
      <c r="X69" s="17" t="str">
        <f>IF('ICC Raw Data'!X69="","",IF('ICC Raw Data'!X69=100,"O","L"))</f>
        <v/>
      </c>
      <c r="Y69" s="17" t="str">
        <f>IF('ICC Raw Data'!Y69="","",IF('ICC Raw Data'!Y69=100,"O","L"))</f>
        <v/>
      </c>
      <c r="Z69" s="17" t="str">
        <f>IF('ICC Raw Data'!Z69="","",IF('ICC Raw Data'!Z69=100,"O","L"))</f>
        <v/>
      </c>
      <c r="AA69" s="17" t="str">
        <f>IF('ICC Raw Data'!AA69="","",IF('ICC Raw Data'!AA69=100,"O","L"))</f>
        <v/>
      </c>
      <c r="AB69" s="17" t="str">
        <f>IF('ICC Raw Data'!AB69="","",IF('ICC Raw Data'!AB69=100,"O","L"))</f>
        <v/>
      </c>
      <c r="AC69" s="17" t="str">
        <f>IF('ICC Raw Data'!AC69="","",IF('ICC Raw Data'!AC69=100,"O","L"))</f>
        <v/>
      </c>
      <c r="AD69" s="17" t="str">
        <f>IF('ICC Raw Data'!AD69="","",IF('ICC Raw Data'!AD69=100,"O","L"))</f>
        <v/>
      </c>
      <c r="AE69" s="17" t="str">
        <f>IF('ICC Raw Data'!AE69="","",IF('ICC Raw Data'!AE69=100,"O","L"))</f>
        <v/>
      </c>
      <c r="AF69" s="19"/>
      <c r="AG69" s="19"/>
      <c r="AH69" s="20" t="str">
        <f>[1]Calculations!BA69</f>
        <v/>
      </c>
    </row>
    <row r="70" spans="1:34" ht="15.6">
      <c r="A70" s="11">
        <v>7684</v>
      </c>
      <c r="B70" s="12" t="s">
        <v>102</v>
      </c>
      <c r="C70" s="13">
        <v>23</v>
      </c>
      <c r="D70" s="14">
        <f t="shared" si="2"/>
        <v>0.2</v>
      </c>
      <c r="E70" s="15">
        <v>1</v>
      </c>
      <c r="F70" s="16">
        <v>5</v>
      </c>
      <c r="G70" s="16">
        <f t="shared" si="3"/>
        <v>25</v>
      </c>
      <c r="H70" s="17" t="str">
        <f>IF('ICC Raw Data'!H70="","",IF('ICC Raw Data'!H70=100,"O","L"))</f>
        <v>O</v>
      </c>
      <c r="I70" s="18" t="str">
        <f>IF('ICC Raw Data'!I70="","",IF('ICC Raw Data'!I70=100,"O","L"))</f>
        <v>O</v>
      </c>
      <c r="J70" s="17" t="str">
        <f>IF('ICC Raw Data'!J70="","",IF('ICC Raw Data'!J70=100,"O","L"))</f>
        <v>O</v>
      </c>
      <c r="K70" s="17" t="str">
        <f>IF('ICC Raw Data'!K70="","",IF('ICC Raw Data'!K70=100,"O","L"))</f>
        <v>L</v>
      </c>
      <c r="L70" s="17" t="str">
        <f>IF('ICC Raw Data'!L70="","",IF('ICC Raw Data'!L70=100,"O","L"))</f>
        <v>O</v>
      </c>
      <c r="M70" s="17" t="str">
        <f>IF('ICC Raw Data'!M70="","",IF('ICC Raw Data'!M70=100,"O","L"))</f>
        <v/>
      </c>
      <c r="N70" s="17" t="str">
        <f>IF('ICC Raw Data'!N70="","",IF('ICC Raw Data'!N70=100,"O","L"))</f>
        <v>O</v>
      </c>
      <c r="O70" s="17" t="str">
        <f>IF('ICC Raw Data'!O70="","",IF('ICC Raw Data'!O70=100,"O","L"))</f>
        <v>O</v>
      </c>
      <c r="P70" s="17" t="str">
        <f>IF('ICC Raw Data'!P70="","",IF('ICC Raw Data'!P70=100,"O","L"))</f>
        <v/>
      </c>
      <c r="Q70" s="17" t="str">
        <f>IF('ICC Raw Data'!Q70="","",IF('ICC Raw Data'!Q70=100,"O","L"))</f>
        <v>O</v>
      </c>
      <c r="R70" s="17" t="str">
        <f>IF('ICC Raw Data'!R70="","",IF('ICC Raw Data'!R70=100,"O","L"))</f>
        <v/>
      </c>
      <c r="S70" s="17" t="str">
        <f>IF('ICC Raw Data'!S70="","",IF('ICC Raw Data'!S70=100,"O","L"))</f>
        <v/>
      </c>
      <c r="T70" s="17" t="str">
        <f>IF('ICC Raw Data'!T70="","",IF('ICC Raw Data'!T70=100,"O","L"))</f>
        <v/>
      </c>
      <c r="U70" s="17" t="str">
        <f>IF('ICC Raw Data'!U70="","",IF('ICC Raw Data'!U70=100,"O","L"))</f>
        <v/>
      </c>
      <c r="V70" s="17" t="str">
        <f>IF('ICC Raw Data'!V70="","",IF('ICC Raw Data'!V70=100,"O","L"))</f>
        <v/>
      </c>
      <c r="W70" s="17" t="str">
        <f>IF('ICC Raw Data'!W70="","",IF('ICC Raw Data'!W70=100,"O","L"))</f>
        <v/>
      </c>
      <c r="X70" s="17" t="str">
        <f>IF('ICC Raw Data'!X70="","",IF('ICC Raw Data'!X70=100,"O","L"))</f>
        <v/>
      </c>
      <c r="Y70" s="17" t="str">
        <f>IF('ICC Raw Data'!Y70="","",IF('ICC Raw Data'!Y70=100,"O","L"))</f>
        <v/>
      </c>
      <c r="Z70" s="17" t="str">
        <f>IF('ICC Raw Data'!Z70="","",IF('ICC Raw Data'!Z70=100,"O","L"))</f>
        <v/>
      </c>
      <c r="AA70" s="17" t="str">
        <f>IF('ICC Raw Data'!AA70="","",IF('ICC Raw Data'!AA70=100,"O","L"))</f>
        <v/>
      </c>
      <c r="AB70" s="17" t="str">
        <f>IF('ICC Raw Data'!AB70="","",IF('ICC Raw Data'!AB70=100,"O","L"))</f>
        <v/>
      </c>
      <c r="AC70" s="17" t="str">
        <f>IF('ICC Raw Data'!AC70="","",IF('ICC Raw Data'!AC70=100,"O","L"))</f>
        <v/>
      </c>
      <c r="AD70" s="17" t="str">
        <f>IF('ICC Raw Data'!AD70="","",IF('ICC Raw Data'!AD70=100,"O","L"))</f>
        <v/>
      </c>
      <c r="AE70" s="17" t="str">
        <f>IF('ICC Raw Data'!AE70="","",IF('ICC Raw Data'!AE70=100,"O","L"))</f>
        <v/>
      </c>
      <c r="AF70" s="19"/>
      <c r="AG70" s="19"/>
      <c r="AH70" s="20" t="str">
        <f>[1]Calculations!BA70</f>
        <v/>
      </c>
    </row>
    <row r="71" spans="1:34" ht="15.6">
      <c r="A71" s="11">
        <v>7699</v>
      </c>
      <c r="B71" s="12" t="s">
        <v>103</v>
      </c>
      <c r="C71" s="13">
        <v>20</v>
      </c>
      <c r="D71" s="14">
        <f t="shared" si="2"/>
        <v>0</v>
      </c>
      <c r="E71" s="15">
        <v>0</v>
      </c>
      <c r="F71" s="16">
        <v>10</v>
      </c>
      <c r="G71" s="16" t="str">
        <f t="shared" si="3"/>
        <v/>
      </c>
      <c r="H71" s="17" t="str">
        <f>IF('ICC Raw Data'!H71="","",IF('ICC Raw Data'!H71=100,"O","L"))</f>
        <v/>
      </c>
      <c r="I71" s="18" t="str">
        <f>IF('ICC Raw Data'!I71="","",IF('ICC Raw Data'!I71=100,"O","L"))</f>
        <v/>
      </c>
      <c r="J71" s="17" t="str">
        <f>IF('ICC Raw Data'!J71="","",IF('ICC Raw Data'!J71=100,"O","L"))</f>
        <v/>
      </c>
      <c r="K71" s="17" t="str">
        <f>IF('ICC Raw Data'!K71="","",IF('ICC Raw Data'!K71=100,"O","L"))</f>
        <v/>
      </c>
      <c r="L71" s="17" t="str">
        <f>IF('ICC Raw Data'!L71="","",IF('ICC Raw Data'!L71=100,"O","L"))</f>
        <v/>
      </c>
      <c r="M71" s="17" t="str">
        <f>IF('ICC Raw Data'!M71="","",IF('ICC Raw Data'!M71=100,"O","L"))</f>
        <v/>
      </c>
      <c r="N71" s="17" t="str">
        <f>IF('ICC Raw Data'!N71="","",IF('ICC Raw Data'!N71=100,"O","L"))</f>
        <v/>
      </c>
      <c r="O71" s="17" t="str">
        <f>IF('ICC Raw Data'!O71="","",IF('ICC Raw Data'!O71=100,"O","L"))</f>
        <v/>
      </c>
      <c r="P71" s="17" t="str">
        <f>IF('ICC Raw Data'!P71="","",IF('ICC Raw Data'!P71=100,"O","L"))</f>
        <v/>
      </c>
      <c r="Q71" s="17" t="str">
        <f>IF('ICC Raw Data'!Q71="","",IF('ICC Raw Data'!Q71=100,"O","L"))</f>
        <v>O</v>
      </c>
      <c r="R71" s="17" t="str">
        <f>IF('ICC Raw Data'!R71="","",IF('ICC Raw Data'!R71=100,"O","L"))</f>
        <v/>
      </c>
      <c r="S71" s="17" t="str">
        <f>IF('ICC Raw Data'!S71="","",IF('ICC Raw Data'!S71=100,"O","L"))</f>
        <v/>
      </c>
      <c r="T71" s="17" t="str">
        <f>IF('ICC Raw Data'!T71="","",IF('ICC Raw Data'!T71=100,"O","L"))</f>
        <v/>
      </c>
      <c r="U71" s="17" t="str">
        <f>IF('ICC Raw Data'!U71="","",IF('ICC Raw Data'!U71=100,"O","L"))</f>
        <v/>
      </c>
      <c r="V71" s="17" t="str">
        <f>IF('ICC Raw Data'!V71="","",IF('ICC Raw Data'!V71=100,"O","L"))</f>
        <v/>
      </c>
      <c r="W71" s="17" t="str">
        <f>IF('ICC Raw Data'!W71="","",IF('ICC Raw Data'!W71=100,"O","L"))</f>
        <v/>
      </c>
      <c r="X71" s="17" t="str">
        <f>IF('ICC Raw Data'!X71="","",IF('ICC Raw Data'!X71=100,"O","L"))</f>
        <v/>
      </c>
      <c r="Y71" s="17" t="str">
        <f>IF('ICC Raw Data'!Y71="","",IF('ICC Raw Data'!Y71=100,"O","L"))</f>
        <v/>
      </c>
      <c r="Z71" s="17" t="str">
        <f>IF('ICC Raw Data'!Z71="","",IF('ICC Raw Data'!Z71=100,"O","L"))</f>
        <v/>
      </c>
      <c r="AA71" s="17" t="str">
        <f>IF('ICC Raw Data'!AA71="","",IF('ICC Raw Data'!AA71=100,"O","L"))</f>
        <v/>
      </c>
      <c r="AB71" s="17" t="str">
        <f>IF('ICC Raw Data'!AB71="","",IF('ICC Raw Data'!AB71=100,"O","L"))</f>
        <v/>
      </c>
      <c r="AC71" s="17" t="str">
        <f>IF('ICC Raw Data'!AC71="","",IF('ICC Raw Data'!AC71=100,"O","L"))</f>
        <v/>
      </c>
      <c r="AD71" s="17" t="str">
        <f>IF('ICC Raw Data'!AD71="","",IF('ICC Raw Data'!AD71=100,"O","L"))</f>
        <v/>
      </c>
      <c r="AE71" s="17" t="str">
        <f>IF('ICC Raw Data'!AE71="","",IF('ICC Raw Data'!AE71=100,"O","L"))</f>
        <v/>
      </c>
      <c r="AF71" s="19"/>
      <c r="AG71" s="19"/>
      <c r="AH71" s="20" t="str">
        <f>[1]Calculations!BA71</f>
        <v/>
      </c>
    </row>
    <row r="72" spans="1:34" ht="15.6">
      <c r="A72" s="11">
        <v>7704</v>
      </c>
      <c r="B72" s="12" t="s">
        <v>104</v>
      </c>
      <c r="C72" s="13">
        <v>38</v>
      </c>
      <c r="D72" s="14">
        <f t="shared" si="2"/>
        <v>0</v>
      </c>
      <c r="E72" s="15">
        <v>0</v>
      </c>
      <c r="F72" s="16">
        <v>5</v>
      </c>
      <c r="G72" s="16" t="str">
        <f t="shared" si="3"/>
        <v/>
      </c>
      <c r="H72" s="17" t="str">
        <f>IF('ICC Raw Data'!H72="","",IF('ICC Raw Data'!H72=100,"O","L"))</f>
        <v>O</v>
      </c>
      <c r="I72" s="18" t="str">
        <f>IF('ICC Raw Data'!I72="","",IF('ICC Raw Data'!I72=100,"O","L"))</f>
        <v>O</v>
      </c>
      <c r="J72" s="17" t="str">
        <f>IF('ICC Raw Data'!J72="","",IF('ICC Raw Data'!J72=100,"O","L"))</f>
        <v>O</v>
      </c>
      <c r="K72" s="17" t="str">
        <f>IF('ICC Raw Data'!K72="","",IF('ICC Raw Data'!K72=100,"O","L"))</f>
        <v>O</v>
      </c>
      <c r="L72" s="17" t="str">
        <f>IF('ICC Raw Data'!L72="","",IF('ICC Raw Data'!L72=100,"O","L"))</f>
        <v>O</v>
      </c>
      <c r="M72" s="17" t="str">
        <f>IF('ICC Raw Data'!M72="","",IF('ICC Raw Data'!M72=100,"O","L"))</f>
        <v/>
      </c>
      <c r="N72" s="17" t="str">
        <f>IF('ICC Raw Data'!N72="","",IF('ICC Raw Data'!N72=100,"O","L"))</f>
        <v>O</v>
      </c>
      <c r="O72" s="17" t="str">
        <f>IF('ICC Raw Data'!O72="","",IF('ICC Raw Data'!O72=100,"O","L"))</f>
        <v>O</v>
      </c>
      <c r="P72" s="17" t="str">
        <f>IF('ICC Raw Data'!P72="","",IF('ICC Raw Data'!P72=100,"O","L"))</f>
        <v>O</v>
      </c>
      <c r="Q72" s="17" t="str">
        <f>IF('ICC Raw Data'!Q72="","",IF('ICC Raw Data'!Q72=100,"O","L"))</f>
        <v>O</v>
      </c>
      <c r="R72" s="17" t="str">
        <f>IF('ICC Raw Data'!R72="","",IF('ICC Raw Data'!R72=100,"O","L"))</f>
        <v/>
      </c>
      <c r="S72" s="17" t="str">
        <f>IF('ICC Raw Data'!S72="","",IF('ICC Raw Data'!S72=100,"O","L"))</f>
        <v/>
      </c>
      <c r="T72" s="17" t="str">
        <f>IF('ICC Raw Data'!T72="","",IF('ICC Raw Data'!T72=100,"O","L"))</f>
        <v/>
      </c>
      <c r="U72" s="17" t="str">
        <f>IF('ICC Raw Data'!U72="","",IF('ICC Raw Data'!U72=100,"O","L"))</f>
        <v/>
      </c>
      <c r="V72" s="17" t="str">
        <f>IF('ICC Raw Data'!V72="","",IF('ICC Raw Data'!V72=100,"O","L"))</f>
        <v/>
      </c>
      <c r="W72" s="17" t="str">
        <f>IF('ICC Raw Data'!W72="","",IF('ICC Raw Data'!W72=100,"O","L"))</f>
        <v/>
      </c>
      <c r="X72" s="17" t="str">
        <f>IF('ICC Raw Data'!X72="","",IF('ICC Raw Data'!X72=100,"O","L"))</f>
        <v/>
      </c>
      <c r="Y72" s="17" t="str">
        <f>IF('ICC Raw Data'!Y72="","",IF('ICC Raw Data'!Y72=100,"O","L"))</f>
        <v/>
      </c>
      <c r="Z72" s="17" t="str">
        <f>IF('ICC Raw Data'!Z72="","",IF('ICC Raw Data'!Z72=100,"O","L"))</f>
        <v/>
      </c>
      <c r="AA72" s="17" t="str">
        <f>IF('ICC Raw Data'!AA72="","",IF('ICC Raw Data'!AA72=100,"O","L"))</f>
        <v/>
      </c>
      <c r="AB72" s="17" t="str">
        <f>IF('ICC Raw Data'!AB72="","",IF('ICC Raw Data'!AB72=100,"O","L"))</f>
        <v/>
      </c>
      <c r="AC72" s="17" t="str">
        <f>IF('ICC Raw Data'!AC72="","",IF('ICC Raw Data'!AC72=100,"O","L"))</f>
        <v/>
      </c>
      <c r="AD72" s="17" t="str">
        <f>IF('ICC Raw Data'!AD72="","",IF('ICC Raw Data'!AD72=100,"O","L"))</f>
        <v/>
      </c>
      <c r="AE72" s="17" t="str">
        <f>IF('ICC Raw Data'!AE72="","",IF('ICC Raw Data'!AE72=100,"O","L"))</f>
        <v/>
      </c>
      <c r="AF72" s="19"/>
      <c r="AG72" s="19"/>
      <c r="AH72" s="20" t="str">
        <f>[1]Calculations!BA72</f>
        <v/>
      </c>
    </row>
    <row r="73" spans="1:34" ht="15.6">
      <c r="A73" s="11">
        <v>7714</v>
      </c>
      <c r="B73" s="12" t="s">
        <v>105</v>
      </c>
      <c r="C73" s="13">
        <v>23</v>
      </c>
      <c r="D73" s="14">
        <f t="shared" si="2"/>
        <v>0</v>
      </c>
      <c r="E73" s="15">
        <v>0</v>
      </c>
      <c r="F73" s="16">
        <v>5</v>
      </c>
      <c r="G73" s="16" t="str">
        <f t="shared" si="3"/>
        <v/>
      </c>
      <c r="H73" s="17" t="str">
        <f>IF('ICC Raw Data'!H73="","",IF('ICC Raw Data'!H73=100,"O","L"))</f>
        <v>O</v>
      </c>
      <c r="I73" s="18" t="str">
        <f>IF('ICC Raw Data'!I73="","",IF('ICC Raw Data'!I73=100,"O","L"))</f>
        <v>O</v>
      </c>
      <c r="J73" s="17" t="str">
        <f>IF('ICC Raw Data'!J73="","",IF('ICC Raw Data'!J73=100,"O","L"))</f>
        <v>O</v>
      </c>
      <c r="K73" s="17" t="str">
        <f>IF('ICC Raw Data'!K73="","",IF('ICC Raw Data'!K73=100,"O","L"))</f>
        <v>O</v>
      </c>
      <c r="L73" s="17" t="str">
        <f>IF('ICC Raw Data'!L73="","",IF('ICC Raw Data'!L73=100,"O","L"))</f>
        <v>O</v>
      </c>
      <c r="M73" s="17" t="str">
        <f>IF('ICC Raw Data'!M73="","",IF('ICC Raw Data'!M73=100,"O","L"))</f>
        <v/>
      </c>
      <c r="N73" s="17" t="str">
        <f>IF('ICC Raw Data'!N73="","",IF('ICC Raw Data'!N73=100,"O","L"))</f>
        <v>O</v>
      </c>
      <c r="O73" s="17" t="str">
        <f>IF('ICC Raw Data'!O73="","",IF('ICC Raw Data'!O73=100,"O","L"))</f>
        <v>O</v>
      </c>
      <c r="P73" s="17" t="str">
        <f>IF('ICC Raw Data'!P73="","",IF('ICC Raw Data'!P73=100,"O","L"))</f>
        <v>O</v>
      </c>
      <c r="Q73" s="17" t="str">
        <f>IF('ICC Raw Data'!Q73="","",IF('ICC Raw Data'!Q73=100,"O","L"))</f>
        <v>O</v>
      </c>
      <c r="R73" s="17" t="str">
        <f>IF('ICC Raw Data'!R73="","",IF('ICC Raw Data'!R73=100,"O","L"))</f>
        <v/>
      </c>
      <c r="S73" s="17" t="str">
        <f>IF('ICC Raw Data'!S73="","",IF('ICC Raw Data'!S73=100,"O","L"))</f>
        <v/>
      </c>
      <c r="T73" s="17" t="str">
        <f>IF('ICC Raw Data'!T73="","",IF('ICC Raw Data'!T73=100,"O","L"))</f>
        <v/>
      </c>
      <c r="U73" s="17" t="str">
        <f>IF('ICC Raw Data'!U73="","",IF('ICC Raw Data'!U73=100,"O","L"))</f>
        <v/>
      </c>
      <c r="V73" s="17" t="str">
        <f>IF('ICC Raw Data'!V73="","",IF('ICC Raw Data'!V73=100,"O","L"))</f>
        <v/>
      </c>
      <c r="W73" s="17" t="str">
        <f>IF('ICC Raw Data'!W73="","",IF('ICC Raw Data'!W73=100,"O","L"))</f>
        <v/>
      </c>
      <c r="X73" s="17" t="str">
        <f>IF('ICC Raw Data'!X73="","",IF('ICC Raw Data'!X73=100,"O","L"))</f>
        <v/>
      </c>
      <c r="Y73" s="17" t="str">
        <f>IF('ICC Raw Data'!Y73="","",IF('ICC Raw Data'!Y73=100,"O","L"))</f>
        <v/>
      </c>
      <c r="Z73" s="17" t="str">
        <f>IF('ICC Raw Data'!Z73="","",IF('ICC Raw Data'!Z73=100,"O","L"))</f>
        <v/>
      </c>
      <c r="AA73" s="17" t="str">
        <f>IF('ICC Raw Data'!AA73="","",IF('ICC Raw Data'!AA73=100,"O","L"))</f>
        <v/>
      </c>
      <c r="AB73" s="17" t="str">
        <f>IF('ICC Raw Data'!AB73="","",IF('ICC Raw Data'!AB73=100,"O","L"))</f>
        <v/>
      </c>
      <c r="AC73" s="17" t="str">
        <f>IF('ICC Raw Data'!AC73="","",IF('ICC Raw Data'!AC73=100,"O","L"))</f>
        <v/>
      </c>
      <c r="AD73" s="17" t="str">
        <f>IF('ICC Raw Data'!AD73="","",IF('ICC Raw Data'!AD73=100,"O","L"))</f>
        <v/>
      </c>
      <c r="AE73" s="17" t="str">
        <f>IF('ICC Raw Data'!AE73="","",IF('ICC Raw Data'!AE73=100,"O","L"))</f>
        <v/>
      </c>
      <c r="AF73" s="19"/>
      <c r="AG73" s="19"/>
      <c r="AH73" s="20" t="str">
        <f>[1]Calculations!BA73</f>
        <v/>
      </c>
    </row>
    <row r="74" spans="1:34" ht="15.6">
      <c r="A74" s="11">
        <v>7734</v>
      </c>
      <c r="B74" s="12" t="s">
        <v>106</v>
      </c>
      <c r="C74" s="13">
        <v>29</v>
      </c>
      <c r="D74" s="14">
        <f t="shared" si="2"/>
        <v>0</v>
      </c>
      <c r="E74" s="15">
        <v>0</v>
      </c>
      <c r="F74" s="16">
        <v>5</v>
      </c>
      <c r="G74" s="16" t="str">
        <f t="shared" si="3"/>
        <v/>
      </c>
      <c r="H74" s="17" t="str">
        <f>IF('ICC Raw Data'!H74="","",IF('ICC Raw Data'!H74=100,"O","L"))</f>
        <v>L</v>
      </c>
      <c r="I74" s="18" t="str">
        <f>IF('ICC Raw Data'!I74="","",IF('ICC Raw Data'!I74=100,"O","L"))</f>
        <v/>
      </c>
      <c r="J74" s="17" t="str">
        <f>IF('ICC Raw Data'!J74="","",IF('ICC Raw Data'!J74=100,"O","L"))</f>
        <v/>
      </c>
      <c r="K74" s="17" t="str">
        <f>IF('ICC Raw Data'!K74="","",IF('ICC Raw Data'!K74=100,"O","L"))</f>
        <v>O</v>
      </c>
      <c r="L74" s="17" t="str">
        <f>IF('ICC Raw Data'!L74="","",IF('ICC Raw Data'!L74=100,"O","L"))</f>
        <v>O</v>
      </c>
      <c r="M74" s="17" t="str">
        <f>IF('ICC Raw Data'!M74="","",IF('ICC Raw Data'!M74=100,"O","L"))</f>
        <v/>
      </c>
      <c r="N74" s="17" t="str">
        <f>IF('ICC Raw Data'!N74="","",IF('ICC Raw Data'!N74=100,"O","L"))</f>
        <v/>
      </c>
      <c r="O74" s="17" t="str">
        <f>IF('ICC Raw Data'!O74="","",IF('ICC Raw Data'!O74=100,"O","L"))</f>
        <v>O</v>
      </c>
      <c r="P74" s="17" t="str">
        <f>IF('ICC Raw Data'!P74="","",IF('ICC Raw Data'!P74=100,"O","L"))</f>
        <v>O</v>
      </c>
      <c r="Q74" s="17" t="str">
        <f>IF('ICC Raw Data'!Q74="","",IF('ICC Raw Data'!Q74=100,"O","L"))</f>
        <v>O</v>
      </c>
      <c r="R74" s="17" t="str">
        <f>IF('ICC Raw Data'!R74="","",IF('ICC Raw Data'!R74=100,"O","L"))</f>
        <v/>
      </c>
      <c r="S74" s="17" t="str">
        <f>IF('ICC Raw Data'!S74="","",IF('ICC Raw Data'!S74=100,"O","L"))</f>
        <v/>
      </c>
      <c r="T74" s="17" t="str">
        <f>IF('ICC Raw Data'!T74="","",IF('ICC Raw Data'!T74=100,"O","L"))</f>
        <v/>
      </c>
      <c r="U74" s="17" t="str">
        <f>IF('ICC Raw Data'!U74="","",IF('ICC Raw Data'!U74=100,"O","L"))</f>
        <v/>
      </c>
      <c r="V74" s="17" t="str">
        <f>IF('ICC Raw Data'!V74="","",IF('ICC Raw Data'!V74=100,"O","L"))</f>
        <v/>
      </c>
      <c r="W74" s="17" t="str">
        <f>IF('ICC Raw Data'!W74="","",IF('ICC Raw Data'!W74=100,"O","L"))</f>
        <v>O</v>
      </c>
      <c r="X74" s="17" t="str">
        <f>IF('ICC Raw Data'!X74="","",IF('ICC Raw Data'!X74=100,"O","L"))</f>
        <v/>
      </c>
      <c r="Y74" s="17" t="str">
        <f>IF('ICC Raw Data'!Y74="","",IF('ICC Raw Data'!Y74=100,"O","L"))</f>
        <v/>
      </c>
      <c r="Z74" s="17" t="str">
        <f>IF('ICC Raw Data'!Z74="","",IF('ICC Raw Data'!Z74=100,"O","L"))</f>
        <v/>
      </c>
      <c r="AA74" s="17" t="str">
        <f>IF('ICC Raw Data'!AA74="","",IF('ICC Raw Data'!AA74=100,"O","L"))</f>
        <v/>
      </c>
      <c r="AB74" s="17" t="str">
        <f>IF('ICC Raw Data'!AB74="","",IF('ICC Raw Data'!AB74=100,"O","L"))</f>
        <v/>
      </c>
      <c r="AC74" s="17" t="str">
        <f>IF('ICC Raw Data'!AC74="","",IF('ICC Raw Data'!AC74=100,"O","L"))</f>
        <v/>
      </c>
      <c r="AD74" s="17" t="str">
        <f>IF('ICC Raw Data'!AD74="","",IF('ICC Raw Data'!AD74=100,"O","L"))</f>
        <v/>
      </c>
      <c r="AE74" s="17" t="str">
        <f>IF('ICC Raw Data'!AE74="","",IF('ICC Raw Data'!AE74=100,"O","L"))</f>
        <v/>
      </c>
      <c r="AF74" s="19"/>
      <c r="AG74" s="19"/>
      <c r="AH74" s="20" t="str">
        <f>[1]Calculations!BA74</f>
        <v/>
      </c>
    </row>
    <row r="75" spans="1:34" ht="15.6">
      <c r="A75" s="11">
        <v>7740</v>
      </c>
      <c r="B75" s="12" t="s">
        <v>107</v>
      </c>
      <c r="C75" s="13">
        <v>4</v>
      </c>
      <c r="D75" s="14">
        <f t="shared" si="2"/>
        <v>7.1428571428571425E-2</v>
      </c>
      <c r="E75" s="15">
        <v>1</v>
      </c>
      <c r="F75" s="16">
        <v>14</v>
      </c>
      <c r="G75" s="16" t="str">
        <f t="shared" si="3"/>
        <v/>
      </c>
      <c r="H75" s="17" t="str">
        <f>IF('ICC Raw Data'!H75="","",IF('ICC Raw Data'!H75=100,"O","L"))</f>
        <v>O</v>
      </c>
      <c r="I75" s="18" t="str">
        <f>IF('ICC Raw Data'!I75="","",IF('ICC Raw Data'!I75=100,"O","L"))</f>
        <v>O</v>
      </c>
      <c r="J75" s="17" t="str">
        <f>IF('ICC Raw Data'!J75="","",IF('ICC Raw Data'!J75=100,"O","L"))</f>
        <v>O</v>
      </c>
      <c r="K75" s="17" t="str">
        <f>IF('ICC Raw Data'!K75="","",IF('ICC Raw Data'!K75=100,"O","L"))</f>
        <v>O</v>
      </c>
      <c r="L75" s="17" t="str">
        <f>IF('ICC Raw Data'!L75="","",IF('ICC Raw Data'!L75=100,"O","L"))</f>
        <v>O</v>
      </c>
      <c r="M75" s="17" t="str">
        <f>IF('ICC Raw Data'!M75="","",IF('ICC Raw Data'!M75=100,"O","L"))</f>
        <v>O</v>
      </c>
      <c r="N75" s="17" t="str">
        <f>IF('ICC Raw Data'!N75="","",IF('ICC Raw Data'!N75=100,"O","L"))</f>
        <v>O</v>
      </c>
      <c r="O75" s="17" t="str">
        <f>IF('ICC Raw Data'!O75="","",IF('ICC Raw Data'!O75=100,"O","L"))</f>
        <v>O</v>
      </c>
      <c r="P75" s="17" t="str">
        <f>IF('ICC Raw Data'!P75="","",IF('ICC Raw Data'!P75=100,"O","L"))</f>
        <v>O</v>
      </c>
      <c r="Q75" s="17" t="str">
        <f>IF('ICC Raw Data'!Q75="","",IF('ICC Raw Data'!Q75=100,"O","L"))</f>
        <v>O</v>
      </c>
      <c r="R75" s="17" t="str">
        <f>IF('ICC Raw Data'!R75="","",IF('ICC Raw Data'!R75=100,"O","L"))</f>
        <v>O</v>
      </c>
      <c r="S75" s="17" t="str">
        <f>IF('ICC Raw Data'!S75="","",IF('ICC Raw Data'!S75=100,"O","L"))</f>
        <v>O</v>
      </c>
      <c r="T75" s="17" t="str">
        <f>IF('ICC Raw Data'!T75="","",IF('ICC Raw Data'!T75=100,"O","L"))</f>
        <v>O</v>
      </c>
      <c r="U75" s="17" t="str">
        <f>IF('ICC Raw Data'!U75="","",IF('ICC Raw Data'!U75=100,"O","L"))</f>
        <v>O</v>
      </c>
      <c r="V75" s="17" t="str">
        <f>IF('ICC Raw Data'!V75="","",IF('ICC Raw Data'!V75=100,"O","L"))</f>
        <v>O</v>
      </c>
      <c r="W75" s="17" t="str">
        <f>IF('ICC Raw Data'!W75="","",IF('ICC Raw Data'!W75=100,"O","L"))</f>
        <v>O</v>
      </c>
      <c r="X75" s="17" t="str">
        <f>IF('ICC Raw Data'!X75="","",IF('ICC Raw Data'!X75=100,"O","L"))</f>
        <v>O</v>
      </c>
      <c r="Y75" s="17" t="str">
        <f>IF('ICC Raw Data'!Y75="","",IF('ICC Raw Data'!Y75=100,"O","L"))</f>
        <v/>
      </c>
      <c r="Z75" s="17" t="str">
        <f>IF('ICC Raw Data'!Z75="","",IF('ICC Raw Data'!Z75=100,"O","L"))</f>
        <v>O</v>
      </c>
      <c r="AA75" s="17" t="str">
        <f>IF('ICC Raw Data'!AA75="","",IF('ICC Raw Data'!AA75=100,"O","L"))</f>
        <v>O</v>
      </c>
      <c r="AB75" s="17" t="str">
        <f>IF('ICC Raw Data'!AB75="","",IF('ICC Raw Data'!AB75=100,"O","L"))</f>
        <v/>
      </c>
      <c r="AC75" s="17" t="str">
        <f>IF('ICC Raw Data'!AC75="","",IF('ICC Raw Data'!AC75=100,"O","L"))</f>
        <v>O</v>
      </c>
      <c r="AD75" s="17" t="str">
        <f>IF('ICC Raw Data'!AD75="","",IF('ICC Raw Data'!AD75=100,"O","L"))</f>
        <v/>
      </c>
      <c r="AE75" s="17" t="str">
        <f>IF('ICC Raw Data'!AE75="","",IF('ICC Raw Data'!AE75=100,"O","L"))</f>
        <v/>
      </c>
      <c r="AF75" s="19"/>
      <c r="AG75" s="19"/>
      <c r="AH75" s="20" t="str">
        <f>[1]Calculations!BA75</f>
        <v/>
      </c>
    </row>
    <row r="76" spans="1:34" ht="15.6">
      <c r="A76" s="11">
        <v>7762</v>
      </c>
      <c r="B76" s="12" t="s">
        <v>108</v>
      </c>
      <c r="C76" s="13">
        <v>19</v>
      </c>
      <c r="D76" s="14">
        <f t="shared" si="2"/>
        <v>0</v>
      </c>
      <c r="E76" s="15">
        <v>0</v>
      </c>
      <c r="F76" s="16">
        <v>5</v>
      </c>
      <c r="G76" s="16" t="str">
        <f t="shared" si="3"/>
        <v/>
      </c>
      <c r="H76" s="17" t="str">
        <f>IF('ICC Raw Data'!H76="","",IF('ICC Raw Data'!H76=100,"O","L"))</f>
        <v/>
      </c>
      <c r="I76" s="18" t="str">
        <f>IF('ICC Raw Data'!I76="","",IF('ICC Raw Data'!I76=100,"O","L"))</f>
        <v/>
      </c>
      <c r="J76" s="17" t="str">
        <f>IF('ICC Raw Data'!J76="","",IF('ICC Raw Data'!J76=100,"O","L"))</f>
        <v/>
      </c>
      <c r="K76" s="17" t="str">
        <f>IF('ICC Raw Data'!K76="","",IF('ICC Raw Data'!K76=100,"O","L"))</f>
        <v/>
      </c>
      <c r="L76" s="17" t="str">
        <f>IF('ICC Raw Data'!L76="","",IF('ICC Raw Data'!L76=100,"O","L"))</f>
        <v>O</v>
      </c>
      <c r="M76" s="17" t="str">
        <f>IF('ICC Raw Data'!M76="","",IF('ICC Raw Data'!M76=100,"O","L"))</f>
        <v/>
      </c>
      <c r="N76" s="17" t="str">
        <f>IF('ICC Raw Data'!N76="","",IF('ICC Raw Data'!N76=100,"O","L"))</f>
        <v/>
      </c>
      <c r="O76" s="17" t="str">
        <f>IF('ICC Raw Data'!O76="","",IF('ICC Raw Data'!O76=100,"O","L"))</f>
        <v/>
      </c>
      <c r="P76" s="17" t="str">
        <f>IF('ICC Raw Data'!P76="","",IF('ICC Raw Data'!P76=100,"O","L"))</f>
        <v/>
      </c>
      <c r="Q76" s="17" t="str">
        <f>IF('ICC Raw Data'!Q76="","",IF('ICC Raw Data'!Q76=100,"O","L"))</f>
        <v>O</v>
      </c>
      <c r="R76" s="17" t="str">
        <f>IF('ICC Raw Data'!R76="","",IF('ICC Raw Data'!R76=100,"O","L"))</f>
        <v/>
      </c>
      <c r="S76" s="17" t="str">
        <f>IF('ICC Raw Data'!S76="","",IF('ICC Raw Data'!S76=100,"O","L"))</f>
        <v/>
      </c>
      <c r="T76" s="17" t="str">
        <f>IF('ICC Raw Data'!T76="","",IF('ICC Raw Data'!T76=100,"O","L"))</f>
        <v/>
      </c>
      <c r="U76" s="17" t="str">
        <f>IF('ICC Raw Data'!U76="","",IF('ICC Raw Data'!U76=100,"O","L"))</f>
        <v/>
      </c>
      <c r="V76" s="17" t="str">
        <f>IF('ICC Raw Data'!V76="","",IF('ICC Raw Data'!V76=100,"O","L"))</f>
        <v/>
      </c>
      <c r="W76" s="17" t="str">
        <f>IF('ICC Raw Data'!W76="","",IF('ICC Raw Data'!W76=100,"O","L"))</f>
        <v/>
      </c>
      <c r="X76" s="17" t="str">
        <f>IF('ICC Raw Data'!X76="","",IF('ICC Raw Data'!X76=100,"O","L"))</f>
        <v/>
      </c>
      <c r="Y76" s="17" t="str">
        <f>IF('ICC Raw Data'!Y76="","",IF('ICC Raw Data'!Y76=100,"O","L"))</f>
        <v/>
      </c>
      <c r="Z76" s="17" t="str">
        <f>IF('ICC Raw Data'!Z76="","",IF('ICC Raw Data'!Z76=100,"O","L"))</f>
        <v/>
      </c>
      <c r="AA76" s="17" t="str">
        <f>IF('ICC Raw Data'!AA76="","",IF('ICC Raw Data'!AA76=100,"O","L"))</f>
        <v/>
      </c>
      <c r="AB76" s="17" t="str">
        <f>IF('ICC Raw Data'!AB76="","",IF('ICC Raw Data'!AB76=100,"O","L"))</f>
        <v/>
      </c>
      <c r="AC76" s="17" t="str">
        <f>IF('ICC Raw Data'!AC76="","",IF('ICC Raw Data'!AC76=100,"O","L"))</f>
        <v/>
      </c>
      <c r="AD76" s="17" t="str">
        <f>IF('ICC Raw Data'!AD76="","",IF('ICC Raw Data'!AD76=100,"O","L"))</f>
        <v/>
      </c>
      <c r="AE76" s="17" t="str">
        <f>IF('ICC Raw Data'!AE76="","",IF('ICC Raw Data'!AE76=100,"O","L"))</f>
        <v/>
      </c>
      <c r="AF76" s="19"/>
      <c r="AG76" s="19"/>
      <c r="AH76" s="20" t="str">
        <f>[1]Calculations!BA76</f>
        <v/>
      </c>
    </row>
    <row r="77" spans="1:34" ht="15.6">
      <c r="A77" s="11">
        <v>7778</v>
      </c>
      <c r="B77" s="12" t="s">
        <v>109</v>
      </c>
      <c r="C77" s="13">
        <v>30</v>
      </c>
      <c r="D77" s="14">
        <f t="shared" si="2"/>
        <v>0</v>
      </c>
      <c r="E77" s="15">
        <v>0</v>
      </c>
      <c r="F77" s="16">
        <v>5</v>
      </c>
      <c r="G77" s="16" t="str">
        <f t="shared" si="3"/>
        <v/>
      </c>
      <c r="H77" s="17" t="str">
        <f>IF('ICC Raw Data'!H77="","",IF('ICC Raw Data'!H77=100,"O","L"))</f>
        <v>O</v>
      </c>
      <c r="I77" s="18" t="str">
        <f>IF('ICC Raw Data'!I77="","",IF('ICC Raw Data'!I77=100,"O","L"))</f>
        <v>O</v>
      </c>
      <c r="J77" s="17" t="str">
        <f>IF('ICC Raw Data'!J77="","",IF('ICC Raw Data'!J77=100,"O","L"))</f>
        <v/>
      </c>
      <c r="K77" s="17" t="str">
        <f>IF('ICC Raw Data'!K77="","",IF('ICC Raw Data'!K77=100,"O","L"))</f>
        <v>O</v>
      </c>
      <c r="L77" s="17" t="str">
        <f>IF('ICC Raw Data'!L77="","",IF('ICC Raw Data'!L77=100,"O","L"))</f>
        <v>O</v>
      </c>
      <c r="M77" s="17" t="str">
        <f>IF('ICC Raw Data'!M77="","",IF('ICC Raw Data'!M77=100,"O","L"))</f>
        <v/>
      </c>
      <c r="N77" s="17" t="str">
        <f>IF('ICC Raw Data'!N77="","",IF('ICC Raw Data'!N77=100,"O","L"))</f>
        <v>O</v>
      </c>
      <c r="O77" s="17" t="str">
        <f>IF('ICC Raw Data'!O77="","",IF('ICC Raw Data'!O77=100,"O","L"))</f>
        <v/>
      </c>
      <c r="P77" s="17" t="str">
        <f>IF('ICC Raw Data'!P77="","",IF('ICC Raw Data'!P77=100,"O","L"))</f>
        <v>O</v>
      </c>
      <c r="Q77" s="17" t="str">
        <f>IF('ICC Raw Data'!Q77="","",IF('ICC Raw Data'!Q77=100,"O","L"))</f>
        <v>O</v>
      </c>
      <c r="R77" s="17" t="str">
        <f>IF('ICC Raw Data'!R77="","",IF('ICC Raw Data'!R77=100,"O","L"))</f>
        <v/>
      </c>
      <c r="S77" s="17" t="str">
        <f>IF('ICC Raw Data'!S77="","",IF('ICC Raw Data'!S77=100,"O","L"))</f>
        <v/>
      </c>
      <c r="T77" s="17" t="str">
        <f>IF('ICC Raw Data'!T77="","",IF('ICC Raw Data'!T77=100,"O","L"))</f>
        <v/>
      </c>
      <c r="U77" s="17" t="str">
        <f>IF('ICC Raw Data'!U77="","",IF('ICC Raw Data'!U77=100,"O","L"))</f>
        <v/>
      </c>
      <c r="V77" s="17" t="str">
        <f>IF('ICC Raw Data'!V77="","",IF('ICC Raw Data'!V77=100,"O","L"))</f>
        <v/>
      </c>
      <c r="W77" s="17" t="str">
        <f>IF('ICC Raw Data'!W77="","",IF('ICC Raw Data'!W77=100,"O","L"))</f>
        <v/>
      </c>
      <c r="X77" s="17" t="str">
        <f>IF('ICC Raw Data'!X77="","",IF('ICC Raw Data'!X77=100,"O","L"))</f>
        <v/>
      </c>
      <c r="Y77" s="17" t="str">
        <f>IF('ICC Raw Data'!Y77="","",IF('ICC Raw Data'!Y77=100,"O","L"))</f>
        <v/>
      </c>
      <c r="Z77" s="17" t="str">
        <f>IF('ICC Raw Data'!Z77="","",IF('ICC Raw Data'!Z77=100,"O","L"))</f>
        <v/>
      </c>
      <c r="AA77" s="17" t="str">
        <f>IF('ICC Raw Data'!AA77="","",IF('ICC Raw Data'!AA77=100,"O","L"))</f>
        <v/>
      </c>
      <c r="AB77" s="17" t="str">
        <f>IF('ICC Raw Data'!AB77="","",IF('ICC Raw Data'!AB77=100,"O","L"))</f>
        <v/>
      </c>
      <c r="AC77" s="17" t="str">
        <f>IF('ICC Raw Data'!AC77="","",IF('ICC Raw Data'!AC77=100,"O","L"))</f>
        <v/>
      </c>
      <c r="AD77" s="17" t="str">
        <f>IF('ICC Raw Data'!AD77="","",IF('ICC Raw Data'!AD77=100,"O","L"))</f>
        <v/>
      </c>
      <c r="AE77" s="17" t="str">
        <f>IF('ICC Raw Data'!AE77="","",IF('ICC Raw Data'!AE77=100,"O","L"))</f>
        <v/>
      </c>
      <c r="AF77" s="19"/>
      <c r="AG77" s="19"/>
      <c r="AH77" s="20" t="str">
        <f>[1]Calculations!BA77</f>
        <v/>
      </c>
    </row>
    <row r="78" spans="1:34" ht="15.6">
      <c r="A78" s="11">
        <v>7779</v>
      </c>
      <c r="B78" s="12" t="s">
        <v>110</v>
      </c>
      <c r="C78" s="13">
        <v>41</v>
      </c>
      <c r="D78" s="14">
        <f t="shared" si="2"/>
        <v>0</v>
      </c>
      <c r="E78" s="15">
        <v>0</v>
      </c>
      <c r="F78" s="16">
        <v>5</v>
      </c>
      <c r="G78" s="16" t="str">
        <f t="shared" si="3"/>
        <v/>
      </c>
      <c r="H78" s="17" t="str">
        <f>IF('ICC Raw Data'!H78="","",IF('ICC Raw Data'!H78=100,"O","L"))</f>
        <v>L</v>
      </c>
      <c r="I78" s="18" t="str">
        <f>IF('ICC Raw Data'!I78="","",IF('ICC Raw Data'!I78=100,"O","L"))</f>
        <v>L</v>
      </c>
      <c r="J78" s="17" t="str">
        <f>IF('ICC Raw Data'!J78="","",IF('ICC Raw Data'!J78=100,"O","L"))</f>
        <v/>
      </c>
      <c r="K78" s="17" t="str">
        <f>IF('ICC Raw Data'!K78="","",IF('ICC Raw Data'!K78=100,"O","L"))</f>
        <v/>
      </c>
      <c r="L78" s="17" t="str">
        <f>IF('ICC Raw Data'!L78="","",IF('ICC Raw Data'!L78=100,"O","L"))</f>
        <v>O</v>
      </c>
      <c r="M78" s="17" t="str">
        <f>IF('ICC Raw Data'!M78="","",IF('ICC Raw Data'!M78=100,"O","L"))</f>
        <v/>
      </c>
      <c r="N78" s="17" t="str">
        <f>IF('ICC Raw Data'!N78="","",IF('ICC Raw Data'!N78=100,"O","L"))</f>
        <v/>
      </c>
      <c r="O78" s="17" t="str">
        <f>IF('ICC Raw Data'!O78="","",IF('ICC Raw Data'!O78=100,"O","L"))</f>
        <v/>
      </c>
      <c r="P78" s="17" t="str">
        <f>IF('ICC Raw Data'!P78="","",IF('ICC Raw Data'!P78=100,"O","L"))</f>
        <v/>
      </c>
      <c r="Q78" s="17" t="str">
        <f>IF('ICC Raw Data'!Q78="","",IF('ICC Raw Data'!Q78=100,"O","L"))</f>
        <v/>
      </c>
      <c r="R78" s="17" t="str">
        <f>IF('ICC Raw Data'!R78="","",IF('ICC Raw Data'!R78=100,"O","L"))</f>
        <v/>
      </c>
      <c r="S78" s="17" t="str">
        <f>IF('ICC Raw Data'!S78="","",IF('ICC Raw Data'!S78=100,"O","L"))</f>
        <v/>
      </c>
      <c r="T78" s="17" t="str">
        <f>IF('ICC Raw Data'!T78="","",IF('ICC Raw Data'!T78=100,"O","L"))</f>
        <v/>
      </c>
      <c r="U78" s="17" t="str">
        <f>IF('ICC Raw Data'!U78="","",IF('ICC Raw Data'!U78=100,"O","L"))</f>
        <v/>
      </c>
      <c r="V78" s="17" t="str">
        <f>IF('ICC Raw Data'!V78="","",IF('ICC Raw Data'!V78=100,"O","L"))</f>
        <v/>
      </c>
      <c r="W78" s="17" t="str">
        <f>IF('ICC Raw Data'!W78="","",IF('ICC Raw Data'!W78=100,"O","L"))</f>
        <v/>
      </c>
      <c r="X78" s="17" t="str">
        <f>IF('ICC Raw Data'!X78="","",IF('ICC Raw Data'!X78=100,"O","L"))</f>
        <v/>
      </c>
      <c r="Y78" s="17" t="str">
        <f>IF('ICC Raw Data'!Y78="","",IF('ICC Raw Data'!Y78=100,"O","L"))</f>
        <v/>
      </c>
      <c r="Z78" s="17" t="str">
        <f>IF('ICC Raw Data'!Z78="","",IF('ICC Raw Data'!Z78=100,"O","L"))</f>
        <v/>
      </c>
      <c r="AA78" s="17" t="str">
        <f>IF('ICC Raw Data'!AA78="","",IF('ICC Raw Data'!AA78=100,"O","L"))</f>
        <v/>
      </c>
      <c r="AB78" s="17" t="str">
        <f>IF('ICC Raw Data'!AB78="","",IF('ICC Raw Data'!AB78=100,"O","L"))</f>
        <v/>
      </c>
      <c r="AC78" s="17" t="str">
        <f>IF('ICC Raw Data'!AC78="","",IF('ICC Raw Data'!AC78=100,"O","L"))</f>
        <v/>
      </c>
      <c r="AD78" s="17" t="str">
        <f>IF('ICC Raw Data'!AD78="","",IF('ICC Raw Data'!AD78=100,"O","L"))</f>
        <v/>
      </c>
      <c r="AE78" s="17" t="str">
        <f>IF('ICC Raw Data'!AE78="","",IF('ICC Raw Data'!AE78=100,"O","L"))</f>
        <v/>
      </c>
      <c r="AF78" s="19"/>
      <c r="AG78" s="19"/>
      <c r="AH78" s="20" t="str">
        <f>[1]Calculations!BA78</f>
        <v/>
      </c>
    </row>
    <row r="79" spans="1:34" ht="15.6">
      <c r="A79" s="11">
        <v>7825</v>
      </c>
      <c r="B79" s="12" t="s">
        <v>111</v>
      </c>
      <c r="C79" s="13">
        <v>20</v>
      </c>
      <c r="D79" s="14">
        <f t="shared" si="2"/>
        <v>0.2</v>
      </c>
      <c r="E79" s="15">
        <v>1</v>
      </c>
      <c r="F79" s="16">
        <v>5</v>
      </c>
      <c r="G79" s="16">
        <f t="shared" si="3"/>
        <v>25</v>
      </c>
      <c r="H79" s="17" t="str">
        <f>IF('ICC Raw Data'!H79="","",IF('ICC Raw Data'!H79=100,"O","L"))</f>
        <v>O</v>
      </c>
      <c r="I79" s="18" t="str">
        <f>IF('ICC Raw Data'!I79="","",IF('ICC Raw Data'!I79=100,"O","L"))</f>
        <v>O</v>
      </c>
      <c r="J79" s="17" t="str">
        <f>IF('ICC Raw Data'!J79="","",IF('ICC Raw Data'!J79=100,"O","L"))</f>
        <v>L</v>
      </c>
      <c r="K79" s="17" t="str">
        <f>IF('ICC Raw Data'!K79="","",IF('ICC Raw Data'!K79=100,"O","L"))</f>
        <v>O</v>
      </c>
      <c r="L79" s="17" t="str">
        <f>IF('ICC Raw Data'!L79="","",IF('ICC Raw Data'!L79=100,"O","L"))</f>
        <v>O</v>
      </c>
      <c r="M79" s="17" t="str">
        <f>IF('ICC Raw Data'!M79="","",IF('ICC Raw Data'!M79=100,"O","L"))</f>
        <v/>
      </c>
      <c r="N79" s="17" t="str">
        <f>IF('ICC Raw Data'!N79="","",IF('ICC Raw Data'!N79=100,"O","L"))</f>
        <v>O</v>
      </c>
      <c r="O79" s="17" t="str">
        <f>IF('ICC Raw Data'!O79="","",IF('ICC Raw Data'!O79=100,"O","L"))</f>
        <v>O</v>
      </c>
      <c r="P79" s="17" t="str">
        <f>IF('ICC Raw Data'!P79="","",IF('ICC Raw Data'!P79=100,"O","L"))</f>
        <v>O</v>
      </c>
      <c r="Q79" s="17" t="str">
        <f>IF('ICC Raw Data'!Q79="","",IF('ICC Raw Data'!Q79=100,"O","L"))</f>
        <v>O</v>
      </c>
      <c r="R79" s="17" t="str">
        <f>IF('ICC Raw Data'!R79="","",IF('ICC Raw Data'!R79=100,"O","L"))</f>
        <v/>
      </c>
      <c r="S79" s="17" t="str">
        <f>IF('ICC Raw Data'!S79="","",IF('ICC Raw Data'!S79=100,"O","L"))</f>
        <v/>
      </c>
      <c r="T79" s="17" t="str">
        <f>IF('ICC Raw Data'!T79="","",IF('ICC Raw Data'!T79=100,"O","L"))</f>
        <v/>
      </c>
      <c r="U79" s="17" t="str">
        <f>IF('ICC Raw Data'!U79="","",IF('ICC Raw Data'!U79=100,"O","L"))</f>
        <v/>
      </c>
      <c r="V79" s="17" t="str">
        <f>IF('ICC Raw Data'!V79="","",IF('ICC Raw Data'!V79=100,"O","L"))</f>
        <v/>
      </c>
      <c r="W79" s="17" t="str">
        <f>IF('ICC Raw Data'!W79="","",IF('ICC Raw Data'!W79=100,"O","L"))</f>
        <v/>
      </c>
      <c r="X79" s="17" t="str">
        <f>IF('ICC Raw Data'!X79="","",IF('ICC Raw Data'!X79=100,"O","L"))</f>
        <v/>
      </c>
      <c r="Y79" s="17" t="str">
        <f>IF('ICC Raw Data'!Y79="","",IF('ICC Raw Data'!Y79=100,"O","L"))</f>
        <v/>
      </c>
      <c r="Z79" s="17" t="str">
        <f>IF('ICC Raw Data'!Z79="","",IF('ICC Raw Data'!Z79=100,"O","L"))</f>
        <v/>
      </c>
      <c r="AA79" s="17" t="str">
        <f>IF('ICC Raw Data'!AA79="","",IF('ICC Raw Data'!AA79=100,"O","L"))</f>
        <v/>
      </c>
      <c r="AB79" s="17" t="str">
        <f>IF('ICC Raw Data'!AB79="","",IF('ICC Raw Data'!AB79=100,"O","L"))</f>
        <v/>
      </c>
      <c r="AC79" s="17" t="str">
        <f>IF('ICC Raw Data'!AC79="","",IF('ICC Raw Data'!AC79=100,"O","L"))</f>
        <v/>
      </c>
      <c r="AD79" s="17" t="str">
        <f>IF('ICC Raw Data'!AD79="","",IF('ICC Raw Data'!AD79=100,"O","L"))</f>
        <v/>
      </c>
      <c r="AE79" s="17" t="str">
        <f>IF('ICC Raw Data'!AE79="","",IF('ICC Raw Data'!AE79=100,"O","L"))</f>
        <v/>
      </c>
      <c r="AF79" s="19"/>
      <c r="AG79" s="19"/>
      <c r="AH79" s="20" t="str">
        <f>[1]Calculations!BA79</f>
        <v/>
      </c>
    </row>
    <row r="80" spans="1:34" ht="15.6">
      <c r="A80" s="11">
        <v>7887</v>
      </c>
      <c r="B80" s="12" t="s">
        <v>112</v>
      </c>
      <c r="C80" s="13">
        <v>14</v>
      </c>
      <c r="D80" s="14">
        <f t="shared" si="2"/>
        <v>0</v>
      </c>
      <c r="E80" s="15">
        <v>0</v>
      </c>
      <c r="F80" s="16">
        <v>5</v>
      </c>
      <c r="G80" s="16" t="str">
        <f t="shared" si="3"/>
        <v/>
      </c>
      <c r="H80" s="17" t="str">
        <f>IF('ICC Raw Data'!H80="","",IF('ICC Raw Data'!H80=100,"O","L"))</f>
        <v/>
      </c>
      <c r="I80" s="18" t="str">
        <f>IF('ICC Raw Data'!I80="","",IF('ICC Raw Data'!I80=100,"O","L"))</f>
        <v/>
      </c>
      <c r="J80" s="17" t="str">
        <f>IF('ICC Raw Data'!J80="","",IF('ICC Raw Data'!J80=100,"O","L"))</f>
        <v>L</v>
      </c>
      <c r="K80" s="17" t="str">
        <f>IF('ICC Raw Data'!K80="","",IF('ICC Raw Data'!K80=100,"O","L"))</f>
        <v/>
      </c>
      <c r="L80" s="17" t="str">
        <f>IF('ICC Raw Data'!L80="","",IF('ICC Raw Data'!L80=100,"O","L"))</f>
        <v>O</v>
      </c>
      <c r="M80" s="17" t="str">
        <f>IF('ICC Raw Data'!M80="","",IF('ICC Raw Data'!M80=100,"O","L"))</f>
        <v/>
      </c>
      <c r="N80" s="17" t="str">
        <f>IF('ICC Raw Data'!N80="","",IF('ICC Raw Data'!N80=100,"O","L"))</f>
        <v/>
      </c>
      <c r="O80" s="17" t="str">
        <f>IF('ICC Raw Data'!O80="","",IF('ICC Raw Data'!O80=100,"O","L"))</f>
        <v/>
      </c>
      <c r="P80" s="17" t="str">
        <f>IF('ICC Raw Data'!P80="","",IF('ICC Raw Data'!P80=100,"O","L"))</f>
        <v/>
      </c>
      <c r="Q80" s="17" t="str">
        <f>IF('ICC Raw Data'!Q80="","",IF('ICC Raw Data'!Q80=100,"O","L"))</f>
        <v>O</v>
      </c>
      <c r="R80" s="17" t="str">
        <f>IF('ICC Raw Data'!R80="","",IF('ICC Raw Data'!R80=100,"O","L"))</f>
        <v/>
      </c>
      <c r="S80" s="17" t="str">
        <f>IF('ICC Raw Data'!S80="","",IF('ICC Raw Data'!S80=100,"O","L"))</f>
        <v/>
      </c>
      <c r="T80" s="17" t="str">
        <f>IF('ICC Raw Data'!T80="","",IF('ICC Raw Data'!T80=100,"O","L"))</f>
        <v/>
      </c>
      <c r="U80" s="17" t="str">
        <f>IF('ICC Raw Data'!U80="","",IF('ICC Raw Data'!U80=100,"O","L"))</f>
        <v/>
      </c>
      <c r="V80" s="17" t="str">
        <f>IF('ICC Raw Data'!V80="","",IF('ICC Raw Data'!V80=100,"O","L"))</f>
        <v/>
      </c>
      <c r="W80" s="17" t="str">
        <f>IF('ICC Raw Data'!W80="","",IF('ICC Raw Data'!W80=100,"O","L"))</f>
        <v/>
      </c>
      <c r="X80" s="17" t="str">
        <f>IF('ICC Raw Data'!X80="","",IF('ICC Raw Data'!X80=100,"O","L"))</f>
        <v/>
      </c>
      <c r="Y80" s="17" t="str">
        <f>IF('ICC Raw Data'!Y80="","",IF('ICC Raw Data'!Y80=100,"O","L"))</f>
        <v/>
      </c>
      <c r="Z80" s="17" t="str">
        <f>IF('ICC Raw Data'!Z80="","",IF('ICC Raw Data'!Z80=100,"O","L"))</f>
        <v/>
      </c>
      <c r="AA80" s="17" t="str">
        <f>IF('ICC Raw Data'!AA80="","",IF('ICC Raw Data'!AA80=100,"O","L"))</f>
        <v/>
      </c>
      <c r="AB80" s="17" t="str">
        <f>IF('ICC Raw Data'!AB80="","",IF('ICC Raw Data'!AB80=100,"O","L"))</f>
        <v/>
      </c>
      <c r="AC80" s="17" t="str">
        <f>IF('ICC Raw Data'!AC80="","",IF('ICC Raw Data'!AC80=100,"O","L"))</f>
        <v/>
      </c>
      <c r="AD80" s="17" t="str">
        <f>IF('ICC Raw Data'!AD80="","",IF('ICC Raw Data'!AD80=100,"O","L"))</f>
        <v/>
      </c>
      <c r="AE80" s="17" t="str">
        <f>IF('ICC Raw Data'!AE80="","",IF('ICC Raw Data'!AE80=100,"O","L"))</f>
        <v/>
      </c>
      <c r="AF80" s="19"/>
      <c r="AG80" s="19"/>
      <c r="AH80" s="20" t="str">
        <f>[1]Calculations!BA80</f>
        <v/>
      </c>
    </row>
    <row r="81" spans="1:34" ht="15.6">
      <c r="A81" s="11">
        <v>7889</v>
      </c>
      <c r="B81" s="12" t="s">
        <v>113</v>
      </c>
      <c r="C81" s="13">
        <v>21</v>
      </c>
      <c r="D81" s="14">
        <f t="shared" si="2"/>
        <v>0</v>
      </c>
      <c r="E81" s="15">
        <v>0</v>
      </c>
      <c r="F81" s="16">
        <v>5</v>
      </c>
      <c r="G81" s="16" t="str">
        <f t="shared" si="3"/>
        <v/>
      </c>
      <c r="H81" s="17" t="str">
        <f>IF('ICC Raw Data'!H81="","",IF('ICC Raw Data'!H81=100,"O","L"))</f>
        <v/>
      </c>
      <c r="I81" s="18" t="str">
        <f>IF('ICC Raw Data'!I81="","",IF('ICC Raw Data'!I81=100,"O","L"))</f>
        <v/>
      </c>
      <c r="J81" s="17" t="str">
        <f>IF('ICC Raw Data'!J81="","",IF('ICC Raw Data'!J81=100,"O","L"))</f>
        <v/>
      </c>
      <c r="K81" s="17" t="str">
        <f>IF('ICC Raw Data'!K81="","",IF('ICC Raw Data'!K81=100,"O","L"))</f>
        <v>L</v>
      </c>
      <c r="L81" s="17" t="str">
        <f>IF('ICC Raw Data'!L81="","",IF('ICC Raw Data'!L81=100,"O","L"))</f>
        <v>O</v>
      </c>
      <c r="M81" s="17" t="str">
        <f>IF('ICC Raw Data'!M81="","",IF('ICC Raw Data'!M81=100,"O","L"))</f>
        <v/>
      </c>
      <c r="N81" s="17" t="str">
        <f>IF('ICC Raw Data'!N81="","",IF('ICC Raw Data'!N81=100,"O","L"))</f>
        <v/>
      </c>
      <c r="O81" s="17" t="str">
        <f>IF('ICC Raw Data'!O81="","",IF('ICC Raw Data'!O81=100,"O","L"))</f>
        <v/>
      </c>
      <c r="P81" s="17" t="str">
        <f>IF('ICC Raw Data'!P81="","",IF('ICC Raw Data'!P81=100,"O","L"))</f>
        <v/>
      </c>
      <c r="Q81" s="17" t="str">
        <f>IF('ICC Raw Data'!Q81="","",IF('ICC Raw Data'!Q81=100,"O","L"))</f>
        <v>O</v>
      </c>
      <c r="R81" s="17" t="str">
        <f>IF('ICC Raw Data'!R81="","",IF('ICC Raw Data'!R81=100,"O","L"))</f>
        <v/>
      </c>
      <c r="S81" s="17" t="str">
        <f>IF('ICC Raw Data'!S81="","",IF('ICC Raw Data'!S81=100,"O","L"))</f>
        <v/>
      </c>
      <c r="T81" s="17" t="str">
        <f>IF('ICC Raw Data'!T81="","",IF('ICC Raw Data'!T81=100,"O","L"))</f>
        <v/>
      </c>
      <c r="U81" s="17" t="str">
        <f>IF('ICC Raw Data'!U81="","",IF('ICC Raw Data'!U81=100,"O","L"))</f>
        <v/>
      </c>
      <c r="V81" s="17" t="str">
        <f>IF('ICC Raw Data'!V81="","",IF('ICC Raw Data'!V81=100,"O","L"))</f>
        <v/>
      </c>
      <c r="W81" s="17" t="str">
        <f>IF('ICC Raw Data'!W81="","",IF('ICC Raw Data'!W81=100,"O","L"))</f>
        <v/>
      </c>
      <c r="X81" s="17" t="str">
        <f>IF('ICC Raw Data'!X81="","",IF('ICC Raw Data'!X81=100,"O","L"))</f>
        <v/>
      </c>
      <c r="Y81" s="17" t="str">
        <f>IF('ICC Raw Data'!Y81="","",IF('ICC Raw Data'!Y81=100,"O","L"))</f>
        <v/>
      </c>
      <c r="Z81" s="17" t="str">
        <f>IF('ICC Raw Data'!Z81="","",IF('ICC Raw Data'!Z81=100,"O","L"))</f>
        <v/>
      </c>
      <c r="AA81" s="17" t="str">
        <f>IF('ICC Raw Data'!AA81="","",IF('ICC Raw Data'!AA81=100,"O","L"))</f>
        <v/>
      </c>
      <c r="AB81" s="17" t="str">
        <f>IF('ICC Raw Data'!AB81="","",IF('ICC Raw Data'!AB81=100,"O","L"))</f>
        <v/>
      </c>
      <c r="AC81" s="17" t="str">
        <f>IF('ICC Raw Data'!AC81="","",IF('ICC Raw Data'!AC81=100,"O","L"))</f>
        <v/>
      </c>
      <c r="AD81" s="17" t="str">
        <f>IF('ICC Raw Data'!AD81="","",IF('ICC Raw Data'!AD81=100,"O","L"))</f>
        <v/>
      </c>
      <c r="AE81" s="17" t="str">
        <f>IF('ICC Raw Data'!AE81="","",IF('ICC Raw Data'!AE81=100,"O","L"))</f>
        <v/>
      </c>
      <c r="AF81" s="19"/>
      <c r="AG81" s="19"/>
      <c r="AH81" s="20" t="str">
        <f>[1]Calculations!BA81</f>
        <v/>
      </c>
    </row>
    <row r="82" spans="1:34" ht="15.6">
      <c r="A82" s="11">
        <v>7954</v>
      </c>
      <c r="B82" s="12" t="s">
        <v>114</v>
      </c>
      <c r="C82" s="13">
        <v>20</v>
      </c>
      <c r="D82" s="14">
        <f t="shared" si="2"/>
        <v>0</v>
      </c>
      <c r="E82" s="15">
        <v>0</v>
      </c>
      <c r="F82" s="16">
        <v>5</v>
      </c>
      <c r="G82" s="16" t="str">
        <f t="shared" si="3"/>
        <v/>
      </c>
      <c r="H82" s="17" t="str">
        <f>IF('ICC Raw Data'!H82="","",IF('ICC Raw Data'!H82=100,"O","L"))</f>
        <v/>
      </c>
      <c r="I82" s="18" t="str">
        <f>IF('ICC Raw Data'!I82="","",IF('ICC Raw Data'!I82=100,"O","L"))</f>
        <v/>
      </c>
      <c r="J82" s="17" t="str">
        <f>IF('ICC Raw Data'!J82="","",IF('ICC Raw Data'!J82=100,"O","L"))</f>
        <v/>
      </c>
      <c r="K82" s="17" t="str">
        <f>IF('ICC Raw Data'!K82="","",IF('ICC Raw Data'!K82=100,"O","L"))</f>
        <v>L</v>
      </c>
      <c r="L82" s="17" t="str">
        <f>IF('ICC Raw Data'!L82="","",IF('ICC Raw Data'!L82=100,"O","L"))</f>
        <v>O</v>
      </c>
      <c r="M82" s="17" t="str">
        <f>IF('ICC Raw Data'!M82="","",IF('ICC Raw Data'!M82=100,"O","L"))</f>
        <v/>
      </c>
      <c r="N82" s="17" t="str">
        <f>IF('ICC Raw Data'!N82="","",IF('ICC Raw Data'!N82=100,"O","L"))</f>
        <v/>
      </c>
      <c r="O82" s="17" t="str">
        <f>IF('ICC Raw Data'!O82="","",IF('ICC Raw Data'!O82=100,"O","L"))</f>
        <v/>
      </c>
      <c r="P82" s="17" t="str">
        <f>IF('ICC Raw Data'!P82="","",IF('ICC Raw Data'!P82=100,"O","L"))</f>
        <v/>
      </c>
      <c r="Q82" s="17" t="str">
        <f>IF('ICC Raw Data'!Q82="","",IF('ICC Raw Data'!Q82=100,"O","L"))</f>
        <v>O</v>
      </c>
      <c r="R82" s="17" t="str">
        <f>IF('ICC Raw Data'!R82="","",IF('ICC Raw Data'!R82=100,"O","L"))</f>
        <v/>
      </c>
      <c r="S82" s="17" t="str">
        <f>IF('ICC Raw Data'!S82="","",IF('ICC Raw Data'!S82=100,"O","L"))</f>
        <v/>
      </c>
      <c r="T82" s="17" t="str">
        <f>IF('ICC Raw Data'!T82="","",IF('ICC Raw Data'!T82=100,"O","L"))</f>
        <v/>
      </c>
      <c r="U82" s="17" t="str">
        <f>IF('ICC Raw Data'!U82="","",IF('ICC Raw Data'!U82=100,"O","L"))</f>
        <v/>
      </c>
      <c r="V82" s="17" t="str">
        <f>IF('ICC Raw Data'!V82="","",IF('ICC Raw Data'!V82=100,"O","L"))</f>
        <v/>
      </c>
      <c r="W82" s="17" t="str">
        <f>IF('ICC Raw Data'!W82="","",IF('ICC Raw Data'!W82=100,"O","L"))</f>
        <v/>
      </c>
      <c r="X82" s="17" t="str">
        <f>IF('ICC Raw Data'!X82="","",IF('ICC Raw Data'!X82=100,"O","L"))</f>
        <v/>
      </c>
      <c r="Y82" s="17" t="str">
        <f>IF('ICC Raw Data'!Y82="","",IF('ICC Raw Data'!Y82=100,"O","L"))</f>
        <v/>
      </c>
      <c r="Z82" s="17" t="str">
        <f>IF('ICC Raw Data'!Z82="","",IF('ICC Raw Data'!Z82=100,"O","L"))</f>
        <v/>
      </c>
      <c r="AA82" s="17" t="str">
        <f>IF('ICC Raw Data'!AA82="","",IF('ICC Raw Data'!AA82=100,"O","L"))</f>
        <v/>
      </c>
      <c r="AB82" s="17" t="str">
        <f>IF('ICC Raw Data'!AB82="","",IF('ICC Raw Data'!AB82=100,"O","L"))</f>
        <v/>
      </c>
      <c r="AC82" s="17" t="str">
        <f>IF('ICC Raw Data'!AC82="","",IF('ICC Raw Data'!AC82=100,"O","L"))</f>
        <v/>
      </c>
      <c r="AD82" s="17" t="str">
        <f>IF('ICC Raw Data'!AD82="","",IF('ICC Raw Data'!AD82=100,"O","L"))</f>
        <v/>
      </c>
      <c r="AE82" s="17" t="str">
        <f>IF('ICC Raw Data'!AE82="","",IF('ICC Raw Data'!AE82=100,"O","L"))</f>
        <v/>
      </c>
      <c r="AF82" s="19"/>
      <c r="AG82" s="19"/>
      <c r="AH82" s="20" t="str">
        <f>[1]Calculations!BA82</f>
        <v/>
      </c>
    </row>
    <row r="83" spans="1:34" ht="15.6">
      <c r="A83" s="11">
        <v>7966</v>
      </c>
      <c r="B83" s="12" t="s">
        <v>115</v>
      </c>
      <c r="C83" s="13">
        <v>38</v>
      </c>
      <c r="D83" s="14">
        <f t="shared" si="2"/>
        <v>0.2</v>
      </c>
      <c r="E83" s="15">
        <v>1</v>
      </c>
      <c r="F83" s="16">
        <v>5</v>
      </c>
      <c r="G83" s="16">
        <f t="shared" si="3"/>
        <v>25</v>
      </c>
      <c r="H83" s="17" t="str">
        <f>IF('ICC Raw Data'!H83="","",IF('ICC Raw Data'!H83=100,"O","L"))</f>
        <v>O</v>
      </c>
      <c r="I83" s="18" t="str">
        <f>IF('ICC Raw Data'!I83="","",IF('ICC Raw Data'!I83=100,"O","L"))</f>
        <v>O</v>
      </c>
      <c r="J83" s="17" t="str">
        <f>IF('ICC Raw Data'!J83="","",IF('ICC Raw Data'!J83=100,"O","L"))</f>
        <v>O</v>
      </c>
      <c r="K83" s="17" t="str">
        <f>IF('ICC Raw Data'!K83="","",IF('ICC Raw Data'!K83=100,"O","L"))</f>
        <v>L</v>
      </c>
      <c r="L83" s="17" t="str">
        <f>IF('ICC Raw Data'!L83="","",IF('ICC Raw Data'!L83=100,"O","L"))</f>
        <v>O</v>
      </c>
      <c r="M83" s="17" t="str">
        <f>IF('ICC Raw Data'!M83="","",IF('ICC Raw Data'!M83=100,"O","L"))</f>
        <v/>
      </c>
      <c r="N83" s="17" t="str">
        <f>IF('ICC Raw Data'!N83="","",IF('ICC Raw Data'!N83=100,"O","L"))</f>
        <v>O</v>
      </c>
      <c r="O83" s="17" t="str">
        <f>IF('ICC Raw Data'!O83="","",IF('ICC Raw Data'!O83=100,"O","L"))</f>
        <v>O</v>
      </c>
      <c r="P83" s="17" t="str">
        <f>IF('ICC Raw Data'!P83="","",IF('ICC Raw Data'!P83=100,"O","L"))</f>
        <v>O</v>
      </c>
      <c r="Q83" s="17" t="str">
        <f>IF('ICC Raw Data'!Q83="","",IF('ICC Raw Data'!Q83=100,"O","L"))</f>
        <v>O</v>
      </c>
      <c r="R83" s="17" t="str">
        <f>IF('ICC Raw Data'!R83="","",IF('ICC Raw Data'!R83=100,"O","L"))</f>
        <v/>
      </c>
      <c r="S83" s="17" t="str">
        <f>IF('ICC Raw Data'!S83="","",IF('ICC Raw Data'!S83=100,"O","L"))</f>
        <v/>
      </c>
      <c r="T83" s="17" t="str">
        <f>IF('ICC Raw Data'!T83="","",IF('ICC Raw Data'!T83=100,"O","L"))</f>
        <v/>
      </c>
      <c r="U83" s="17" t="str">
        <f>IF('ICC Raw Data'!U83="","",IF('ICC Raw Data'!U83=100,"O","L"))</f>
        <v/>
      </c>
      <c r="V83" s="17" t="str">
        <f>IF('ICC Raw Data'!V83="","",IF('ICC Raw Data'!V83=100,"O","L"))</f>
        <v/>
      </c>
      <c r="W83" s="17" t="str">
        <f>IF('ICC Raw Data'!W83="","",IF('ICC Raw Data'!W83=100,"O","L"))</f>
        <v/>
      </c>
      <c r="X83" s="17" t="str">
        <f>IF('ICC Raw Data'!X83="","",IF('ICC Raw Data'!X83=100,"O","L"))</f>
        <v/>
      </c>
      <c r="Y83" s="17" t="str">
        <f>IF('ICC Raw Data'!Y83="","",IF('ICC Raw Data'!Y83=100,"O","L"))</f>
        <v/>
      </c>
      <c r="Z83" s="17" t="str">
        <f>IF('ICC Raw Data'!Z83="","",IF('ICC Raw Data'!Z83=100,"O","L"))</f>
        <v/>
      </c>
      <c r="AA83" s="17" t="str">
        <f>IF('ICC Raw Data'!AA83="","",IF('ICC Raw Data'!AA83=100,"O","L"))</f>
        <v/>
      </c>
      <c r="AB83" s="17" t="str">
        <f>IF('ICC Raw Data'!AB83="","",IF('ICC Raw Data'!AB83=100,"O","L"))</f>
        <v/>
      </c>
      <c r="AC83" s="17" t="str">
        <f>IF('ICC Raw Data'!AC83="","",IF('ICC Raw Data'!AC83=100,"O","L"))</f>
        <v/>
      </c>
      <c r="AD83" s="17" t="str">
        <f>IF('ICC Raw Data'!AD83="","",IF('ICC Raw Data'!AD83=100,"O","L"))</f>
        <v/>
      </c>
      <c r="AE83" s="17" t="str">
        <f>IF('ICC Raw Data'!AE83="","",IF('ICC Raw Data'!AE83=100,"O","L"))</f>
        <v/>
      </c>
      <c r="AF83" s="19"/>
      <c r="AG83" s="19"/>
      <c r="AH83" s="20" t="str">
        <f>[1]Calculations!BA83</f>
        <v/>
      </c>
    </row>
    <row r="84" spans="1:34" ht="15.6">
      <c r="A84" s="11">
        <v>8010</v>
      </c>
      <c r="B84" s="12" t="s">
        <v>116</v>
      </c>
      <c r="C84" s="13">
        <v>11</v>
      </c>
      <c r="D84" s="14">
        <f t="shared" si="2"/>
        <v>0</v>
      </c>
      <c r="E84" s="15">
        <v>0</v>
      </c>
      <c r="F84" s="16">
        <v>5</v>
      </c>
      <c r="G84" s="16" t="str">
        <f t="shared" si="3"/>
        <v/>
      </c>
      <c r="H84" s="17" t="str">
        <f>IF('ICC Raw Data'!H84="","",IF('ICC Raw Data'!H84=100,"O","L"))</f>
        <v>O</v>
      </c>
      <c r="I84" s="18" t="str">
        <f>IF('ICC Raw Data'!I84="","",IF('ICC Raw Data'!I84=100,"O","L"))</f>
        <v/>
      </c>
      <c r="J84" s="17" t="str">
        <f>IF('ICC Raw Data'!J84="","",IF('ICC Raw Data'!J84=100,"O","L"))</f>
        <v>L</v>
      </c>
      <c r="K84" s="17" t="str">
        <f>IF('ICC Raw Data'!K84="","",IF('ICC Raw Data'!K84=100,"O","L"))</f>
        <v>L</v>
      </c>
      <c r="L84" s="17" t="str">
        <f>IF('ICC Raw Data'!L84="","",IF('ICC Raw Data'!L84=100,"O","L"))</f>
        <v>L</v>
      </c>
      <c r="M84" s="17" t="str">
        <f>IF('ICC Raw Data'!M84="","",IF('ICC Raw Data'!M84=100,"O","L"))</f>
        <v/>
      </c>
      <c r="N84" s="17" t="str">
        <f>IF('ICC Raw Data'!N84="","",IF('ICC Raw Data'!N84=100,"O","L"))</f>
        <v/>
      </c>
      <c r="O84" s="17" t="str">
        <f>IF('ICC Raw Data'!O84="","",IF('ICC Raw Data'!O84=100,"O","L"))</f>
        <v/>
      </c>
      <c r="P84" s="17" t="str">
        <f>IF('ICC Raw Data'!P84="","",IF('ICC Raw Data'!P84=100,"O","L"))</f>
        <v>O</v>
      </c>
      <c r="Q84" s="17" t="str">
        <f>IF('ICC Raw Data'!Q84="","",IF('ICC Raw Data'!Q84=100,"O","L"))</f>
        <v>O</v>
      </c>
      <c r="R84" s="17" t="str">
        <f>IF('ICC Raw Data'!R84="","",IF('ICC Raw Data'!R84=100,"O","L"))</f>
        <v/>
      </c>
      <c r="S84" s="17" t="str">
        <f>IF('ICC Raw Data'!S84="","",IF('ICC Raw Data'!S84=100,"O","L"))</f>
        <v/>
      </c>
      <c r="T84" s="17" t="str">
        <f>IF('ICC Raw Data'!T84="","",IF('ICC Raw Data'!T84=100,"O","L"))</f>
        <v/>
      </c>
      <c r="U84" s="17" t="str">
        <f>IF('ICC Raw Data'!U84="","",IF('ICC Raw Data'!U84=100,"O","L"))</f>
        <v/>
      </c>
      <c r="V84" s="17" t="str">
        <f>IF('ICC Raw Data'!V84="","",IF('ICC Raw Data'!V84=100,"O","L"))</f>
        <v>O</v>
      </c>
      <c r="W84" s="17" t="str">
        <f>IF('ICC Raw Data'!W84="","",IF('ICC Raw Data'!W84=100,"O","L"))</f>
        <v/>
      </c>
      <c r="X84" s="17" t="str">
        <f>IF('ICC Raw Data'!X84="","",IF('ICC Raw Data'!X84=100,"O","L"))</f>
        <v/>
      </c>
      <c r="Y84" s="17" t="str">
        <f>IF('ICC Raw Data'!Y84="","",IF('ICC Raw Data'!Y84=100,"O","L"))</f>
        <v>O</v>
      </c>
      <c r="Z84" s="17" t="str">
        <f>IF('ICC Raw Data'!Z84="","",IF('ICC Raw Data'!Z84=100,"O","L"))</f>
        <v/>
      </c>
      <c r="AA84" s="17" t="str">
        <f>IF('ICC Raw Data'!AA84="","",IF('ICC Raw Data'!AA84=100,"O","L"))</f>
        <v/>
      </c>
      <c r="AB84" s="17" t="str">
        <f>IF('ICC Raw Data'!AB84="","",IF('ICC Raw Data'!AB84=100,"O","L"))</f>
        <v/>
      </c>
      <c r="AC84" s="17" t="str">
        <f>IF('ICC Raw Data'!AC84="","",IF('ICC Raw Data'!AC84=100,"O","L"))</f>
        <v/>
      </c>
      <c r="AD84" s="17" t="str">
        <f>IF('ICC Raw Data'!AD84="","",IF('ICC Raw Data'!AD84=100,"O","L"))</f>
        <v/>
      </c>
      <c r="AE84" s="17" t="str">
        <f>IF('ICC Raw Data'!AE84="","",IF('ICC Raw Data'!AE84=100,"O","L"))</f>
        <v/>
      </c>
      <c r="AF84" s="19"/>
      <c r="AG84" s="19"/>
      <c r="AH84" s="20" t="str">
        <f>[1]Calculations!BA84</f>
        <v/>
      </c>
    </row>
    <row r="85" spans="1:34" ht="15.6">
      <c r="A85" s="11">
        <v>8469</v>
      </c>
      <c r="B85" s="12" t="s">
        <v>117</v>
      </c>
      <c r="C85" s="13">
        <v>12</v>
      </c>
      <c r="D85" s="14">
        <f t="shared" si="2"/>
        <v>0.1111111111111111</v>
      </c>
      <c r="E85" s="15">
        <v>1</v>
      </c>
      <c r="F85" s="16">
        <v>9</v>
      </c>
      <c r="G85" s="16" t="str">
        <f t="shared" si="3"/>
        <v/>
      </c>
      <c r="H85" s="17" t="str">
        <f>IF('ICC Raw Data'!H85="","",IF('ICC Raw Data'!H85=100,"O","L"))</f>
        <v>O</v>
      </c>
      <c r="I85" s="18" t="str">
        <f>IF('ICC Raw Data'!I85="","",IF('ICC Raw Data'!I85=100,"O","L"))</f>
        <v>O</v>
      </c>
      <c r="J85" s="17" t="str">
        <f>IF('ICC Raw Data'!J85="","",IF('ICC Raw Data'!J85=100,"O","L"))</f>
        <v>O</v>
      </c>
      <c r="K85" s="17" t="str">
        <f>IF('ICC Raw Data'!K85="","",IF('ICC Raw Data'!K85=100,"O","L"))</f>
        <v>O</v>
      </c>
      <c r="L85" s="17" t="str">
        <f>IF('ICC Raw Data'!L85="","",IF('ICC Raw Data'!L85=100,"O","L"))</f>
        <v>O</v>
      </c>
      <c r="M85" s="17" t="str">
        <f>IF('ICC Raw Data'!M85="","",IF('ICC Raw Data'!M85=100,"O","L"))</f>
        <v/>
      </c>
      <c r="N85" s="17" t="str">
        <f>IF('ICC Raw Data'!N85="","",IF('ICC Raw Data'!N85=100,"O","L"))</f>
        <v>O</v>
      </c>
      <c r="O85" s="17" t="str">
        <f>IF('ICC Raw Data'!O85="","",IF('ICC Raw Data'!O85=100,"O","L"))</f>
        <v/>
      </c>
      <c r="P85" s="17" t="str">
        <f>IF('ICC Raw Data'!P85="","",IF('ICC Raw Data'!P85=100,"O","L"))</f>
        <v>O</v>
      </c>
      <c r="Q85" s="17" t="str">
        <f>IF('ICC Raw Data'!Q85="","",IF('ICC Raw Data'!Q85=100,"O","L"))</f>
        <v>O</v>
      </c>
      <c r="R85" s="17" t="str">
        <f>IF('ICC Raw Data'!R85="","",IF('ICC Raw Data'!R85=100,"O","L"))</f>
        <v/>
      </c>
      <c r="S85" s="17" t="str">
        <f>IF('ICC Raw Data'!S85="","",IF('ICC Raw Data'!S85=100,"O","L"))</f>
        <v/>
      </c>
      <c r="T85" s="17" t="str">
        <f>IF('ICC Raw Data'!T85="","",IF('ICC Raw Data'!T85=100,"O","L"))</f>
        <v/>
      </c>
      <c r="U85" s="17" t="str">
        <f>IF('ICC Raw Data'!U85="","",IF('ICC Raw Data'!U85=100,"O","L"))</f>
        <v/>
      </c>
      <c r="V85" s="17" t="str">
        <f>IF('ICC Raw Data'!V85="","",IF('ICC Raw Data'!V85=100,"O","L"))</f>
        <v/>
      </c>
      <c r="W85" s="17" t="str">
        <f>IF('ICC Raw Data'!W85="","",IF('ICC Raw Data'!W85=100,"O","L"))</f>
        <v/>
      </c>
      <c r="X85" s="17" t="str">
        <f>IF('ICC Raw Data'!X85="","",IF('ICC Raw Data'!X85=100,"O","L"))</f>
        <v/>
      </c>
      <c r="Y85" s="17" t="str">
        <f>IF('ICC Raw Data'!Y85="","",IF('ICC Raw Data'!Y85=100,"O","L"))</f>
        <v/>
      </c>
      <c r="Z85" s="17" t="str">
        <f>IF('ICC Raw Data'!Z85="","",IF('ICC Raw Data'!Z85=100,"O","L"))</f>
        <v/>
      </c>
      <c r="AA85" s="17" t="str">
        <f>IF('ICC Raw Data'!AA85="","",IF('ICC Raw Data'!AA85=100,"O","L"))</f>
        <v/>
      </c>
      <c r="AB85" s="17" t="str">
        <f>IF('ICC Raw Data'!AB85="","",IF('ICC Raw Data'!AB85=100,"O","L"))</f>
        <v/>
      </c>
      <c r="AC85" s="17" t="str">
        <f>IF('ICC Raw Data'!AC85="","",IF('ICC Raw Data'!AC85=100,"O","L"))</f>
        <v/>
      </c>
      <c r="AD85" s="17" t="str">
        <f>IF('ICC Raw Data'!AD85="","",IF('ICC Raw Data'!AD85=100,"O","L"))</f>
        <v/>
      </c>
      <c r="AE85" s="17" t="str">
        <f>IF('ICC Raw Data'!AE85="","",IF('ICC Raw Data'!AE85=100,"O","L"))</f>
        <v/>
      </c>
      <c r="AF85" s="19"/>
      <c r="AG85" s="19"/>
      <c r="AH85" s="20" t="str">
        <f>[1]Calculations!BA85</f>
        <v/>
      </c>
    </row>
    <row r="86" spans="1:34" ht="15.6">
      <c r="A86" s="11">
        <v>8579</v>
      </c>
      <c r="B86" s="12" t="s">
        <v>118</v>
      </c>
      <c r="C86" s="13">
        <v>15</v>
      </c>
      <c r="D86" s="14">
        <f t="shared" si="2"/>
        <v>0</v>
      </c>
      <c r="E86" s="15">
        <v>0</v>
      </c>
      <c r="F86" s="16">
        <v>9</v>
      </c>
      <c r="G86" s="16" t="str">
        <f t="shared" si="3"/>
        <v/>
      </c>
      <c r="H86" s="17" t="str">
        <f>IF('ICC Raw Data'!H86="","",IF('ICC Raw Data'!H86=100,"O","L"))</f>
        <v>O</v>
      </c>
      <c r="I86" s="18" t="str">
        <f>IF('ICC Raw Data'!I86="","",IF('ICC Raw Data'!I86=100,"O","L"))</f>
        <v>L</v>
      </c>
      <c r="J86" s="17" t="str">
        <f>IF('ICC Raw Data'!J86="","",IF('ICC Raw Data'!J86=100,"O","L"))</f>
        <v>O</v>
      </c>
      <c r="K86" s="17" t="str">
        <f>IF('ICC Raw Data'!K86="","",IF('ICC Raw Data'!K86=100,"O","L"))</f>
        <v>O</v>
      </c>
      <c r="L86" s="17" t="str">
        <f>IF('ICC Raw Data'!L86="","",IF('ICC Raw Data'!L86=100,"O","L"))</f>
        <v>O</v>
      </c>
      <c r="M86" s="17" t="str">
        <f>IF('ICC Raw Data'!M86="","",IF('ICC Raw Data'!M86=100,"O","L"))</f>
        <v>O</v>
      </c>
      <c r="N86" s="17" t="str">
        <f>IF('ICC Raw Data'!N86="","",IF('ICC Raw Data'!N86=100,"O","L"))</f>
        <v>O</v>
      </c>
      <c r="O86" s="17" t="str">
        <f>IF('ICC Raw Data'!O86="","",IF('ICC Raw Data'!O86=100,"O","L"))</f>
        <v/>
      </c>
      <c r="P86" s="17" t="str">
        <f>IF('ICC Raw Data'!P86="","",IF('ICC Raw Data'!P86=100,"O","L"))</f>
        <v/>
      </c>
      <c r="Q86" s="17" t="str">
        <f>IF('ICC Raw Data'!Q86="","",IF('ICC Raw Data'!Q86=100,"O","L"))</f>
        <v>O</v>
      </c>
      <c r="R86" s="17" t="str">
        <f>IF('ICC Raw Data'!R86="","",IF('ICC Raw Data'!R86=100,"O","L"))</f>
        <v/>
      </c>
      <c r="S86" s="17" t="str">
        <f>IF('ICC Raw Data'!S86="","",IF('ICC Raw Data'!S86=100,"O","L"))</f>
        <v/>
      </c>
      <c r="T86" s="17" t="str">
        <f>IF('ICC Raw Data'!T86="","",IF('ICC Raw Data'!T86=100,"O","L"))</f>
        <v/>
      </c>
      <c r="U86" s="17" t="str">
        <f>IF('ICC Raw Data'!U86="","",IF('ICC Raw Data'!U86=100,"O","L"))</f>
        <v>O</v>
      </c>
      <c r="V86" s="17" t="str">
        <f>IF('ICC Raw Data'!V86="","",IF('ICC Raw Data'!V86=100,"O","L"))</f>
        <v>O</v>
      </c>
      <c r="W86" s="17" t="str">
        <f>IF('ICC Raw Data'!W86="","",IF('ICC Raw Data'!W86=100,"O","L"))</f>
        <v>O</v>
      </c>
      <c r="X86" s="17" t="str">
        <f>IF('ICC Raw Data'!X86="","",IF('ICC Raw Data'!X86=100,"O","L"))</f>
        <v>O</v>
      </c>
      <c r="Y86" s="17" t="str">
        <f>IF('ICC Raw Data'!Y86="","",IF('ICC Raw Data'!Y86=100,"O","L"))</f>
        <v/>
      </c>
      <c r="Z86" s="17" t="str">
        <f>IF('ICC Raw Data'!Z86="","",IF('ICC Raw Data'!Z86=100,"O","L"))</f>
        <v>O</v>
      </c>
      <c r="AA86" s="17" t="str">
        <f>IF('ICC Raw Data'!AA86="","",IF('ICC Raw Data'!AA86=100,"O","L"))</f>
        <v>O</v>
      </c>
      <c r="AB86" s="17" t="str">
        <f>IF('ICC Raw Data'!AB86="","",IF('ICC Raw Data'!AB86=100,"O","L"))</f>
        <v/>
      </c>
      <c r="AC86" s="17" t="str">
        <f>IF('ICC Raw Data'!AC86="","",IF('ICC Raw Data'!AC86=100,"O","L"))</f>
        <v/>
      </c>
      <c r="AD86" s="17" t="str">
        <f>IF('ICC Raw Data'!AD86="","",IF('ICC Raw Data'!AD86=100,"O","L"))</f>
        <v/>
      </c>
      <c r="AE86" s="17" t="str">
        <f>IF('ICC Raw Data'!AE86="","",IF('ICC Raw Data'!AE86=100,"O","L"))</f>
        <v/>
      </c>
      <c r="AF86" s="19"/>
      <c r="AG86" s="19"/>
      <c r="AH86" s="20" t="str">
        <f>[1]Calculations!BA86</f>
        <v/>
      </c>
    </row>
    <row r="87" spans="1:34" ht="15.6">
      <c r="A87" s="11">
        <v>8590</v>
      </c>
      <c r="B87" s="12" t="s">
        <v>119</v>
      </c>
      <c r="C87" s="13">
        <v>29</v>
      </c>
      <c r="D87" s="14">
        <f t="shared" si="2"/>
        <v>1.2</v>
      </c>
      <c r="E87" s="15">
        <v>6</v>
      </c>
      <c r="F87" s="16">
        <v>5</v>
      </c>
      <c r="G87" s="16">
        <f t="shared" si="3"/>
        <v>100</v>
      </c>
      <c r="H87" s="17" t="str">
        <f>IF('ICC Raw Data'!H87="","",IF('ICC Raw Data'!H87=100,"O","L"))</f>
        <v>L</v>
      </c>
      <c r="I87" s="18" t="str">
        <f>IF('ICC Raw Data'!I87="","",IF('ICC Raw Data'!I87=100,"O","L"))</f>
        <v/>
      </c>
      <c r="J87" s="17" t="str">
        <f>IF('ICC Raw Data'!J87="","",IF('ICC Raw Data'!J87=100,"O","L"))</f>
        <v/>
      </c>
      <c r="K87" s="17" t="str">
        <f>IF('ICC Raw Data'!K87="","",IF('ICC Raw Data'!K87=100,"O","L"))</f>
        <v>L</v>
      </c>
      <c r="L87" s="17" t="str">
        <f>IF('ICC Raw Data'!L87="","",IF('ICC Raw Data'!L87=100,"O","L"))</f>
        <v>L</v>
      </c>
      <c r="M87" s="17" t="str">
        <f>IF('ICC Raw Data'!M87="","",IF('ICC Raw Data'!M87=100,"O","L"))</f>
        <v/>
      </c>
      <c r="N87" s="17" t="str">
        <f>IF('ICC Raw Data'!N87="","",IF('ICC Raw Data'!N87=100,"O","L"))</f>
        <v/>
      </c>
      <c r="O87" s="17" t="str">
        <f>IF('ICC Raw Data'!O87="","",IF('ICC Raw Data'!O87=100,"O","L"))</f>
        <v/>
      </c>
      <c r="P87" s="17" t="str">
        <f>IF('ICC Raw Data'!P87="","",IF('ICC Raw Data'!P87=100,"O","L"))</f>
        <v/>
      </c>
      <c r="Q87" s="17" t="str">
        <f>IF('ICC Raw Data'!Q87="","",IF('ICC Raw Data'!Q87=100,"O","L"))</f>
        <v/>
      </c>
      <c r="R87" s="17" t="str">
        <f>IF('ICC Raw Data'!R87="","",IF('ICC Raw Data'!R87=100,"O","L"))</f>
        <v/>
      </c>
      <c r="S87" s="17" t="str">
        <f>IF('ICC Raw Data'!S87="","",IF('ICC Raw Data'!S87=100,"O","L"))</f>
        <v/>
      </c>
      <c r="T87" s="17" t="str">
        <f>IF('ICC Raw Data'!T87="","",IF('ICC Raw Data'!T87=100,"O","L"))</f>
        <v/>
      </c>
      <c r="U87" s="17" t="str">
        <f>IF('ICC Raw Data'!U87="","",IF('ICC Raw Data'!U87=100,"O","L"))</f>
        <v/>
      </c>
      <c r="V87" s="17" t="str">
        <f>IF('ICC Raw Data'!V87="","",IF('ICC Raw Data'!V87=100,"O","L"))</f>
        <v/>
      </c>
      <c r="W87" s="17" t="str">
        <f>IF('ICC Raw Data'!W87="","",IF('ICC Raw Data'!W87=100,"O","L"))</f>
        <v/>
      </c>
      <c r="X87" s="17" t="str">
        <f>IF('ICC Raw Data'!X87="","",IF('ICC Raw Data'!X87=100,"O","L"))</f>
        <v/>
      </c>
      <c r="Y87" s="17" t="str">
        <f>IF('ICC Raw Data'!Y87="","",IF('ICC Raw Data'!Y87=100,"O","L"))</f>
        <v/>
      </c>
      <c r="Z87" s="17" t="str">
        <f>IF('ICC Raw Data'!Z87="","",IF('ICC Raw Data'!Z87=100,"O","L"))</f>
        <v/>
      </c>
      <c r="AA87" s="17" t="str">
        <f>IF('ICC Raw Data'!AA87="","",IF('ICC Raw Data'!AA87=100,"O","L"))</f>
        <v/>
      </c>
      <c r="AB87" s="17" t="str">
        <f>IF('ICC Raw Data'!AB87="","",IF('ICC Raw Data'!AB87=100,"O","L"))</f>
        <v/>
      </c>
      <c r="AC87" s="17" t="str">
        <f>IF('ICC Raw Data'!AC87="","",IF('ICC Raw Data'!AC87=100,"O","L"))</f>
        <v/>
      </c>
      <c r="AD87" s="17" t="str">
        <f>IF('ICC Raw Data'!AD87="","",IF('ICC Raw Data'!AD87=100,"O","L"))</f>
        <v/>
      </c>
      <c r="AE87" s="17" t="str">
        <f>IF('ICC Raw Data'!AE87="","",IF('ICC Raw Data'!AE87=100,"O","L"))</f>
        <v/>
      </c>
      <c r="AF87" s="19"/>
      <c r="AG87" s="19"/>
      <c r="AH87" s="20" t="str">
        <f>[1]Calculations!BA87</f>
        <v/>
      </c>
    </row>
    <row r="88" spans="1:34" ht="15.6">
      <c r="A88" s="11">
        <v>8625</v>
      </c>
      <c r="B88" s="12" t="s">
        <v>120</v>
      </c>
      <c r="C88" s="13">
        <v>37</v>
      </c>
      <c r="D88" s="14">
        <f t="shared" si="2"/>
        <v>0</v>
      </c>
      <c r="E88" s="15">
        <v>0</v>
      </c>
      <c r="F88" s="16">
        <v>9</v>
      </c>
      <c r="G88" s="16" t="str">
        <f t="shared" si="3"/>
        <v/>
      </c>
      <c r="H88" s="17" t="str">
        <f>IF('ICC Raw Data'!H88="","",IF('ICC Raw Data'!H88=100,"O","L"))</f>
        <v>O</v>
      </c>
      <c r="I88" s="18" t="str">
        <f>IF('ICC Raw Data'!I88="","",IF('ICC Raw Data'!I88=100,"O","L"))</f>
        <v>L</v>
      </c>
      <c r="J88" s="17" t="str">
        <f>IF('ICC Raw Data'!J88="","",IF('ICC Raw Data'!J88=100,"O","L"))</f>
        <v>L</v>
      </c>
      <c r="K88" s="17" t="str">
        <f>IF('ICC Raw Data'!K88="","",IF('ICC Raw Data'!K88=100,"O","L"))</f>
        <v>O</v>
      </c>
      <c r="L88" s="17" t="str">
        <f>IF('ICC Raw Data'!L88="","",IF('ICC Raw Data'!L88=100,"O","L"))</f>
        <v>O</v>
      </c>
      <c r="M88" s="17" t="str">
        <f>IF('ICC Raw Data'!M88="","",IF('ICC Raw Data'!M88=100,"O","L"))</f>
        <v/>
      </c>
      <c r="N88" s="17" t="str">
        <f>IF('ICC Raw Data'!N88="","",IF('ICC Raw Data'!N88=100,"O","L"))</f>
        <v>O</v>
      </c>
      <c r="O88" s="17" t="str">
        <f>IF('ICC Raw Data'!O88="","",IF('ICC Raw Data'!O88=100,"O","L"))</f>
        <v>O</v>
      </c>
      <c r="P88" s="17" t="str">
        <f>IF('ICC Raw Data'!P88="","",IF('ICC Raw Data'!P88=100,"O","L"))</f>
        <v>O</v>
      </c>
      <c r="Q88" s="17" t="str">
        <f>IF('ICC Raw Data'!Q88="","",IF('ICC Raw Data'!Q88=100,"O","L"))</f>
        <v>O</v>
      </c>
      <c r="R88" s="17" t="str">
        <f>IF('ICC Raw Data'!R88="","",IF('ICC Raw Data'!R88=100,"O","L"))</f>
        <v/>
      </c>
      <c r="S88" s="17" t="str">
        <f>IF('ICC Raw Data'!S88="","",IF('ICC Raw Data'!S88=100,"O","L"))</f>
        <v/>
      </c>
      <c r="T88" s="17" t="str">
        <f>IF('ICC Raw Data'!T88="","",IF('ICC Raw Data'!T88=100,"O","L"))</f>
        <v/>
      </c>
      <c r="U88" s="17" t="str">
        <f>IF('ICC Raw Data'!U88="","",IF('ICC Raw Data'!U88=100,"O","L"))</f>
        <v/>
      </c>
      <c r="V88" s="17" t="str">
        <f>IF('ICC Raw Data'!V88="","",IF('ICC Raw Data'!V88=100,"O","L"))</f>
        <v/>
      </c>
      <c r="W88" s="17" t="str">
        <f>IF('ICC Raw Data'!W88="","",IF('ICC Raw Data'!W88=100,"O","L"))</f>
        <v/>
      </c>
      <c r="X88" s="17" t="str">
        <f>IF('ICC Raw Data'!X88="","",IF('ICC Raw Data'!X88=100,"O","L"))</f>
        <v/>
      </c>
      <c r="Y88" s="17" t="str">
        <f>IF('ICC Raw Data'!Y88="","",IF('ICC Raw Data'!Y88=100,"O","L"))</f>
        <v/>
      </c>
      <c r="Z88" s="17" t="str">
        <f>IF('ICC Raw Data'!Z88="","",IF('ICC Raw Data'!Z88=100,"O","L"))</f>
        <v/>
      </c>
      <c r="AA88" s="17" t="str">
        <f>IF('ICC Raw Data'!AA88="","",IF('ICC Raw Data'!AA88=100,"O","L"))</f>
        <v/>
      </c>
      <c r="AB88" s="17" t="str">
        <f>IF('ICC Raw Data'!AB88="","",IF('ICC Raw Data'!AB88=100,"O","L"))</f>
        <v/>
      </c>
      <c r="AC88" s="17" t="str">
        <f>IF('ICC Raw Data'!AC88="","",IF('ICC Raw Data'!AC88=100,"O","L"))</f>
        <v/>
      </c>
      <c r="AD88" s="17" t="str">
        <f>IF('ICC Raw Data'!AD88="","",IF('ICC Raw Data'!AD88=100,"O","L"))</f>
        <v/>
      </c>
      <c r="AE88" s="17" t="str">
        <f>IF('ICC Raw Data'!AE88="","",IF('ICC Raw Data'!AE88=100,"O","L"))</f>
        <v/>
      </c>
      <c r="AF88" s="19"/>
      <c r="AG88" s="19"/>
      <c r="AH88" s="20" t="str">
        <f>[1]Calculations!BA88</f>
        <v/>
      </c>
    </row>
    <row r="89" spans="1:34" ht="15.6">
      <c r="A89" s="11">
        <v>8889</v>
      </c>
      <c r="B89" s="12" t="s">
        <v>121</v>
      </c>
      <c r="C89" s="13">
        <v>37</v>
      </c>
      <c r="D89" s="14">
        <f t="shared" si="2"/>
        <v>0</v>
      </c>
      <c r="E89" s="15">
        <v>0</v>
      </c>
      <c r="F89" s="16">
        <v>5</v>
      </c>
      <c r="G89" s="16" t="str">
        <f t="shared" si="3"/>
        <v/>
      </c>
      <c r="H89" s="17" t="str">
        <f>IF('ICC Raw Data'!H89="","",IF('ICC Raw Data'!H89=100,"O","L"))</f>
        <v>L</v>
      </c>
      <c r="I89" s="18" t="str">
        <f>IF('ICC Raw Data'!I89="","",IF('ICC Raw Data'!I89=100,"O","L"))</f>
        <v>O</v>
      </c>
      <c r="J89" s="17" t="str">
        <f>IF('ICC Raw Data'!J89="","",IF('ICC Raw Data'!J89=100,"O","L"))</f>
        <v>L</v>
      </c>
      <c r="K89" s="17" t="str">
        <f>IF('ICC Raw Data'!K89="","",IF('ICC Raw Data'!K89=100,"O","L"))</f>
        <v>O</v>
      </c>
      <c r="L89" s="17" t="str">
        <f>IF('ICC Raw Data'!L89="","",IF('ICC Raw Data'!L89=100,"O","L"))</f>
        <v>O</v>
      </c>
      <c r="M89" s="17" t="str">
        <f>IF('ICC Raw Data'!M89="","",IF('ICC Raw Data'!M89=100,"O","L"))</f>
        <v/>
      </c>
      <c r="N89" s="17" t="str">
        <f>IF('ICC Raw Data'!N89="","",IF('ICC Raw Data'!N89=100,"O","L"))</f>
        <v>O</v>
      </c>
      <c r="O89" s="17" t="str">
        <f>IF('ICC Raw Data'!O89="","",IF('ICC Raw Data'!O89=100,"O","L"))</f>
        <v>O</v>
      </c>
      <c r="P89" s="17" t="str">
        <f>IF('ICC Raw Data'!P89="","",IF('ICC Raw Data'!P89=100,"O","L"))</f>
        <v>O</v>
      </c>
      <c r="Q89" s="17" t="str">
        <f>IF('ICC Raw Data'!Q89="","",IF('ICC Raw Data'!Q89=100,"O","L"))</f>
        <v>O</v>
      </c>
      <c r="R89" s="17" t="str">
        <f>IF('ICC Raw Data'!R89="","",IF('ICC Raw Data'!R89=100,"O","L"))</f>
        <v/>
      </c>
      <c r="S89" s="17" t="str">
        <f>IF('ICC Raw Data'!S89="","",IF('ICC Raw Data'!S89=100,"O","L"))</f>
        <v/>
      </c>
      <c r="T89" s="17" t="str">
        <f>IF('ICC Raw Data'!T89="","",IF('ICC Raw Data'!T89=100,"O","L"))</f>
        <v/>
      </c>
      <c r="U89" s="17" t="str">
        <f>IF('ICC Raw Data'!U89="","",IF('ICC Raw Data'!U89=100,"O","L"))</f>
        <v/>
      </c>
      <c r="V89" s="17" t="str">
        <f>IF('ICC Raw Data'!V89="","",IF('ICC Raw Data'!V89=100,"O","L"))</f>
        <v/>
      </c>
      <c r="W89" s="17" t="str">
        <f>IF('ICC Raw Data'!W89="","",IF('ICC Raw Data'!W89=100,"O","L"))</f>
        <v/>
      </c>
      <c r="X89" s="17" t="str">
        <f>IF('ICC Raw Data'!X89="","",IF('ICC Raw Data'!X89=100,"O","L"))</f>
        <v/>
      </c>
      <c r="Y89" s="17" t="str">
        <f>IF('ICC Raw Data'!Y89="","",IF('ICC Raw Data'!Y89=100,"O","L"))</f>
        <v/>
      </c>
      <c r="Z89" s="17" t="str">
        <f>IF('ICC Raw Data'!Z89="","",IF('ICC Raw Data'!Z89=100,"O","L"))</f>
        <v/>
      </c>
      <c r="AA89" s="17" t="str">
        <f>IF('ICC Raw Data'!AA89="","",IF('ICC Raw Data'!AA89=100,"O","L"))</f>
        <v/>
      </c>
      <c r="AB89" s="17" t="str">
        <f>IF('ICC Raw Data'!AB89="","",IF('ICC Raw Data'!AB89=100,"O","L"))</f>
        <v/>
      </c>
      <c r="AC89" s="17" t="str">
        <f>IF('ICC Raw Data'!AC89="","",IF('ICC Raw Data'!AC89=100,"O","L"))</f>
        <v/>
      </c>
      <c r="AD89" s="17" t="str">
        <f>IF('ICC Raw Data'!AD89="","",IF('ICC Raw Data'!AD89=100,"O","L"))</f>
        <v/>
      </c>
      <c r="AE89" s="17" t="str">
        <f>IF('ICC Raw Data'!AE89="","",IF('ICC Raw Data'!AE89=100,"O","L"))</f>
        <v/>
      </c>
      <c r="AF89" s="19"/>
      <c r="AG89" s="19"/>
      <c r="AH89" s="20" t="str">
        <f>[1]Calculations!BA89</f>
        <v/>
      </c>
    </row>
    <row r="90" spans="1:34" ht="15.6">
      <c r="A90" s="11">
        <v>8986</v>
      </c>
      <c r="B90" s="12" t="s">
        <v>122</v>
      </c>
      <c r="C90" s="13">
        <v>18</v>
      </c>
      <c r="D90" s="14">
        <f t="shared" si="2"/>
        <v>0.14285714285714285</v>
      </c>
      <c r="E90" s="15">
        <v>1</v>
      </c>
      <c r="F90" s="16">
        <v>7</v>
      </c>
      <c r="G90" s="16" t="str">
        <f t="shared" si="3"/>
        <v/>
      </c>
      <c r="H90" s="17" t="str">
        <f>IF('ICC Raw Data'!H90="","",IF('ICC Raw Data'!H90=100,"O","L"))</f>
        <v>O</v>
      </c>
      <c r="I90" s="18" t="str">
        <f>IF('ICC Raw Data'!I90="","",IF('ICC Raw Data'!I90=100,"O","L"))</f>
        <v>O</v>
      </c>
      <c r="J90" s="17" t="str">
        <f>IF('ICC Raw Data'!J90="","",IF('ICC Raw Data'!J90=100,"O","L"))</f>
        <v/>
      </c>
      <c r="K90" s="17" t="str">
        <f>IF('ICC Raw Data'!K90="","",IF('ICC Raw Data'!K90=100,"O","L"))</f>
        <v>O</v>
      </c>
      <c r="L90" s="17" t="str">
        <f>IF('ICC Raw Data'!L90="","",IF('ICC Raw Data'!L90=100,"O","L"))</f>
        <v>O</v>
      </c>
      <c r="M90" s="17" t="str">
        <f>IF('ICC Raw Data'!M90="","",IF('ICC Raw Data'!M90=100,"O","L"))</f>
        <v>L</v>
      </c>
      <c r="N90" s="17" t="str">
        <f>IF('ICC Raw Data'!N90="","",IF('ICC Raw Data'!N90=100,"O","L"))</f>
        <v>O</v>
      </c>
      <c r="O90" s="17" t="str">
        <f>IF('ICC Raw Data'!O90="","",IF('ICC Raw Data'!O90=100,"O","L"))</f>
        <v/>
      </c>
      <c r="P90" s="17" t="str">
        <f>IF('ICC Raw Data'!P90="","",IF('ICC Raw Data'!P90=100,"O","L"))</f>
        <v>O</v>
      </c>
      <c r="Q90" s="17" t="str">
        <f>IF('ICC Raw Data'!Q90="","",IF('ICC Raw Data'!Q90=100,"O","L"))</f>
        <v>O</v>
      </c>
      <c r="R90" s="17" t="str">
        <f>IF('ICC Raw Data'!R90="","",IF('ICC Raw Data'!R90=100,"O","L"))</f>
        <v/>
      </c>
      <c r="S90" s="17" t="str">
        <f>IF('ICC Raw Data'!S90="","",IF('ICC Raw Data'!S90=100,"O","L"))</f>
        <v/>
      </c>
      <c r="T90" s="17" t="str">
        <f>IF('ICC Raw Data'!T90="","",IF('ICC Raw Data'!T90=100,"O","L"))</f>
        <v/>
      </c>
      <c r="U90" s="17" t="str">
        <f>IF('ICC Raw Data'!U90="","",IF('ICC Raw Data'!U90=100,"O","L"))</f>
        <v/>
      </c>
      <c r="V90" s="17" t="str">
        <f>IF('ICC Raw Data'!V90="","",IF('ICC Raw Data'!V90=100,"O","L"))</f>
        <v/>
      </c>
      <c r="W90" s="17" t="str">
        <f>IF('ICC Raw Data'!W90="","",IF('ICC Raw Data'!W90=100,"O","L"))</f>
        <v/>
      </c>
      <c r="X90" s="17" t="str">
        <f>IF('ICC Raw Data'!X90="","",IF('ICC Raw Data'!X90=100,"O","L"))</f>
        <v/>
      </c>
      <c r="Y90" s="17" t="str">
        <f>IF('ICC Raw Data'!Y90="","",IF('ICC Raw Data'!Y90=100,"O","L"))</f>
        <v/>
      </c>
      <c r="Z90" s="17" t="str">
        <f>IF('ICC Raw Data'!Z90="","",IF('ICC Raw Data'!Z90=100,"O","L"))</f>
        <v/>
      </c>
      <c r="AA90" s="17" t="str">
        <f>IF('ICC Raw Data'!AA90="","",IF('ICC Raw Data'!AA90=100,"O","L"))</f>
        <v/>
      </c>
      <c r="AB90" s="17" t="str">
        <f>IF('ICC Raw Data'!AB90="","",IF('ICC Raw Data'!AB90=100,"O","L"))</f>
        <v/>
      </c>
      <c r="AC90" s="17" t="str">
        <f>IF('ICC Raw Data'!AC90="","",IF('ICC Raw Data'!AC90=100,"O","L"))</f>
        <v/>
      </c>
      <c r="AD90" s="17" t="str">
        <f>IF('ICC Raw Data'!AD90="","",IF('ICC Raw Data'!AD90=100,"O","L"))</f>
        <v/>
      </c>
      <c r="AE90" s="17" t="str">
        <f>IF('ICC Raw Data'!AE90="","",IF('ICC Raw Data'!AE90=100,"O","L"))</f>
        <v/>
      </c>
      <c r="AF90" s="19"/>
      <c r="AG90" s="19"/>
      <c r="AH90" s="20" t="str">
        <f>[1]Calculations!BA90</f>
        <v/>
      </c>
    </row>
    <row r="91" spans="1:34" ht="15.6">
      <c r="A91" s="11">
        <v>9264</v>
      </c>
      <c r="B91" s="12" t="s">
        <v>123</v>
      </c>
      <c r="C91" s="13">
        <v>19</v>
      </c>
      <c r="D91" s="14">
        <f t="shared" si="2"/>
        <v>0</v>
      </c>
      <c r="E91" s="15">
        <v>0</v>
      </c>
      <c r="F91" s="16">
        <v>15</v>
      </c>
      <c r="G91" s="16" t="str">
        <f t="shared" si="3"/>
        <v/>
      </c>
      <c r="H91" s="17" t="str">
        <f>IF('ICC Raw Data'!H91="","",IF('ICC Raw Data'!H91=100,"O","L"))</f>
        <v>O</v>
      </c>
      <c r="I91" s="18" t="str">
        <f>IF('ICC Raw Data'!I91="","",IF('ICC Raw Data'!I91=100,"O","L"))</f>
        <v>O</v>
      </c>
      <c r="J91" s="17" t="str">
        <f>IF('ICC Raw Data'!J91="","",IF('ICC Raw Data'!J91=100,"O","L"))</f>
        <v>O</v>
      </c>
      <c r="K91" s="17" t="str">
        <f>IF('ICC Raw Data'!K91="","",IF('ICC Raw Data'!K91=100,"O","L"))</f>
        <v>O</v>
      </c>
      <c r="L91" s="17" t="str">
        <f>IF('ICC Raw Data'!L91="","",IF('ICC Raw Data'!L91=100,"O","L"))</f>
        <v>O</v>
      </c>
      <c r="M91" s="17" t="str">
        <f>IF('ICC Raw Data'!M91="","",IF('ICC Raw Data'!M91=100,"O","L"))</f>
        <v/>
      </c>
      <c r="N91" s="17" t="str">
        <f>IF('ICC Raw Data'!N91="","",IF('ICC Raw Data'!N91=100,"O","L"))</f>
        <v>O</v>
      </c>
      <c r="O91" s="17" t="str">
        <f>IF('ICC Raw Data'!O91="","",IF('ICC Raw Data'!O91=100,"O","L"))</f>
        <v>O</v>
      </c>
      <c r="P91" s="17" t="str">
        <f>IF('ICC Raw Data'!P91="","",IF('ICC Raw Data'!P91=100,"O","L"))</f>
        <v>O</v>
      </c>
      <c r="Q91" s="17" t="str">
        <f>IF('ICC Raw Data'!Q91="","",IF('ICC Raw Data'!Q91=100,"O","L"))</f>
        <v>O</v>
      </c>
      <c r="R91" s="17" t="str">
        <f>IF('ICC Raw Data'!R91="","",IF('ICC Raw Data'!R91=100,"O","L"))</f>
        <v/>
      </c>
      <c r="S91" s="17" t="str">
        <f>IF('ICC Raw Data'!S91="","",IF('ICC Raw Data'!S91=100,"O","L"))</f>
        <v/>
      </c>
      <c r="T91" s="17" t="str">
        <f>IF('ICC Raw Data'!T91="","",IF('ICC Raw Data'!T91=100,"O","L"))</f>
        <v/>
      </c>
      <c r="U91" s="17" t="str">
        <f>IF('ICC Raw Data'!U91="","",IF('ICC Raw Data'!U91=100,"O","L"))</f>
        <v/>
      </c>
      <c r="V91" s="17" t="str">
        <f>IF('ICC Raw Data'!V91="","",IF('ICC Raw Data'!V91=100,"O","L"))</f>
        <v/>
      </c>
      <c r="W91" s="17" t="str">
        <f>IF('ICC Raw Data'!W91="","",IF('ICC Raw Data'!W91=100,"O","L"))</f>
        <v/>
      </c>
      <c r="X91" s="17" t="str">
        <f>IF('ICC Raw Data'!X91="","",IF('ICC Raw Data'!X91=100,"O","L"))</f>
        <v/>
      </c>
      <c r="Y91" s="17" t="str">
        <f>IF('ICC Raw Data'!Y91="","",IF('ICC Raw Data'!Y91=100,"O","L"))</f>
        <v/>
      </c>
      <c r="Z91" s="17" t="str">
        <f>IF('ICC Raw Data'!Z91="","",IF('ICC Raw Data'!Z91=100,"O","L"))</f>
        <v/>
      </c>
      <c r="AA91" s="17" t="str">
        <f>IF('ICC Raw Data'!AA91="","",IF('ICC Raw Data'!AA91=100,"O","L"))</f>
        <v/>
      </c>
      <c r="AB91" s="17" t="str">
        <f>IF('ICC Raw Data'!AB91="","",IF('ICC Raw Data'!AB91=100,"O","L"))</f>
        <v/>
      </c>
      <c r="AC91" s="17" t="str">
        <f>IF('ICC Raw Data'!AC91="","",IF('ICC Raw Data'!AC91=100,"O","L"))</f>
        <v/>
      </c>
      <c r="AD91" s="17" t="str">
        <f>IF('ICC Raw Data'!AD91="","",IF('ICC Raw Data'!AD91=100,"O","L"))</f>
        <v/>
      </c>
      <c r="AE91" s="17" t="str">
        <f>IF('ICC Raw Data'!AE91="","",IF('ICC Raw Data'!AE91=100,"O","L"))</f>
        <v/>
      </c>
      <c r="AF91" s="19"/>
      <c r="AG91" s="19"/>
      <c r="AH91" s="20" t="str">
        <f>[1]Calculations!BA91</f>
        <v/>
      </c>
    </row>
    <row r="92" spans="1:34" ht="15.6">
      <c r="A92" s="11">
        <v>9518</v>
      </c>
      <c r="B92" s="12" t="s">
        <v>124</v>
      </c>
      <c r="C92" s="13">
        <v>6</v>
      </c>
      <c r="D92" s="14">
        <f t="shared" si="2"/>
        <v>0.2</v>
      </c>
      <c r="E92" s="15">
        <v>3</v>
      </c>
      <c r="F92" s="16">
        <v>15</v>
      </c>
      <c r="G92" s="16">
        <f t="shared" si="3"/>
        <v>25</v>
      </c>
      <c r="H92" s="17" t="str">
        <f>IF('ICC Raw Data'!H92="","",IF('ICC Raw Data'!H92=100,"O","L"))</f>
        <v>O</v>
      </c>
      <c r="I92" s="18" t="str">
        <f>IF('ICC Raw Data'!I92="","",IF('ICC Raw Data'!I92=100,"O","L"))</f>
        <v>O</v>
      </c>
      <c r="J92" s="17" t="str">
        <f>IF('ICC Raw Data'!J92="","",IF('ICC Raw Data'!J92=100,"O","L"))</f>
        <v>O</v>
      </c>
      <c r="K92" s="17" t="str">
        <f>IF('ICC Raw Data'!K92="","",IF('ICC Raw Data'!K92=100,"O","L"))</f>
        <v>O</v>
      </c>
      <c r="L92" s="17" t="str">
        <f>IF('ICC Raw Data'!L92="","",IF('ICC Raw Data'!L92=100,"O","L"))</f>
        <v>O</v>
      </c>
      <c r="M92" s="17" t="str">
        <f>IF('ICC Raw Data'!M92="","",IF('ICC Raw Data'!M92=100,"O","L"))</f>
        <v>O</v>
      </c>
      <c r="N92" s="17" t="str">
        <f>IF('ICC Raw Data'!N92="","",IF('ICC Raw Data'!N92=100,"O","L"))</f>
        <v>O</v>
      </c>
      <c r="O92" s="17" t="str">
        <f>IF('ICC Raw Data'!O92="","",IF('ICC Raw Data'!O92=100,"O","L"))</f>
        <v>O</v>
      </c>
      <c r="P92" s="17" t="str">
        <f>IF('ICC Raw Data'!P92="","",IF('ICC Raw Data'!P92=100,"O","L"))</f>
        <v>O</v>
      </c>
      <c r="Q92" s="17" t="str">
        <f>IF('ICC Raw Data'!Q92="","",IF('ICC Raw Data'!Q92=100,"O","L"))</f>
        <v>O</v>
      </c>
      <c r="R92" s="17" t="str">
        <f>IF('ICC Raw Data'!R92="","",IF('ICC Raw Data'!R92=100,"O","L"))</f>
        <v/>
      </c>
      <c r="S92" s="17" t="str">
        <f>IF('ICC Raw Data'!S92="","",IF('ICC Raw Data'!S92=100,"O","L"))</f>
        <v/>
      </c>
      <c r="T92" s="17" t="str">
        <f>IF('ICC Raw Data'!T92="","",IF('ICC Raw Data'!T92=100,"O","L"))</f>
        <v/>
      </c>
      <c r="U92" s="17" t="str">
        <f>IF('ICC Raw Data'!U92="","",IF('ICC Raw Data'!U92=100,"O","L"))</f>
        <v/>
      </c>
      <c r="V92" s="17" t="str">
        <f>IF('ICC Raw Data'!V92="","",IF('ICC Raw Data'!V92=100,"O","L"))</f>
        <v/>
      </c>
      <c r="W92" s="17" t="str">
        <f>IF('ICC Raw Data'!W92="","",IF('ICC Raw Data'!W92=100,"O","L"))</f>
        <v/>
      </c>
      <c r="X92" s="17" t="str">
        <f>IF('ICC Raw Data'!X92="","",IF('ICC Raw Data'!X92=100,"O","L"))</f>
        <v/>
      </c>
      <c r="Y92" s="17" t="str">
        <f>IF('ICC Raw Data'!Y92="","",IF('ICC Raw Data'!Y92=100,"O","L"))</f>
        <v/>
      </c>
      <c r="Z92" s="17" t="str">
        <f>IF('ICC Raw Data'!Z92="","",IF('ICC Raw Data'!Z92=100,"O","L"))</f>
        <v/>
      </c>
      <c r="AA92" s="17" t="str">
        <f>IF('ICC Raw Data'!AA92="","",IF('ICC Raw Data'!AA92=100,"O","L"))</f>
        <v/>
      </c>
      <c r="AB92" s="17" t="str">
        <f>IF('ICC Raw Data'!AB92="","",IF('ICC Raw Data'!AB92=100,"O","L"))</f>
        <v/>
      </c>
      <c r="AC92" s="17" t="str">
        <f>IF('ICC Raw Data'!AC92="","",IF('ICC Raw Data'!AC92=100,"O","L"))</f>
        <v/>
      </c>
      <c r="AD92" s="17" t="str">
        <f>IF('ICC Raw Data'!AD92="","",IF('ICC Raw Data'!AD92=100,"O","L"))</f>
        <v/>
      </c>
      <c r="AE92" s="17" t="str">
        <f>IF('ICC Raw Data'!AE92="","",IF('ICC Raw Data'!AE92=100,"O","L"))</f>
        <v/>
      </c>
      <c r="AF92" s="19"/>
      <c r="AG92" s="19"/>
      <c r="AH92" s="20" t="str">
        <f>[1]Calculations!BA92</f>
        <v/>
      </c>
    </row>
    <row r="93" spans="1:34" ht="15.6">
      <c r="A93" s="11">
        <v>9562</v>
      </c>
      <c r="B93" s="12" t="s">
        <v>125</v>
      </c>
      <c r="C93" s="13">
        <v>22</v>
      </c>
      <c r="D93" s="14">
        <f t="shared" si="2"/>
        <v>9.0909090909090912E-2</v>
      </c>
      <c r="E93" s="15">
        <v>1</v>
      </c>
      <c r="F93" s="16">
        <v>11</v>
      </c>
      <c r="G93" s="16" t="str">
        <f t="shared" si="3"/>
        <v/>
      </c>
      <c r="H93" s="17" t="str">
        <f>IF('ICC Raw Data'!H93="","",IF('ICC Raw Data'!H93=100,"O","L"))</f>
        <v>O</v>
      </c>
      <c r="I93" s="18" t="str">
        <f>IF('ICC Raw Data'!I93="","",IF('ICC Raw Data'!I93=100,"O","L"))</f>
        <v>O</v>
      </c>
      <c r="J93" s="17" t="str">
        <f>IF('ICC Raw Data'!J93="","",IF('ICC Raw Data'!J93=100,"O","L"))</f>
        <v>O</v>
      </c>
      <c r="K93" s="17" t="str">
        <f>IF('ICC Raw Data'!K93="","",IF('ICC Raw Data'!K93=100,"O","L"))</f>
        <v>O</v>
      </c>
      <c r="L93" s="17" t="str">
        <f>IF('ICC Raw Data'!L93="","",IF('ICC Raw Data'!L93=100,"O","L"))</f>
        <v>O</v>
      </c>
      <c r="M93" s="17" t="str">
        <f>IF('ICC Raw Data'!M93="","",IF('ICC Raw Data'!M93=100,"O","L"))</f>
        <v/>
      </c>
      <c r="N93" s="17" t="str">
        <f>IF('ICC Raw Data'!N93="","",IF('ICC Raw Data'!N93=100,"O","L"))</f>
        <v>O</v>
      </c>
      <c r="O93" s="17" t="str">
        <f>IF('ICC Raw Data'!O93="","",IF('ICC Raw Data'!O93=100,"O","L"))</f>
        <v>O</v>
      </c>
      <c r="P93" s="17" t="str">
        <f>IF('ICC Raw Data'!P93="","",IF('ICC Raw Data'!P93=100,"O","L"))</f>
        <v>O</v>
      </c>
      <c r="Q93" s="17" t="str">
        <f>IF('ICC Raw Data'!Q93="","",IF('ICC Raw Data'!Q93=100,"O","L"))</f>
        <v>O</v>
      </c>
      <c r="R93" s="17" t="str">
        <f>IF('ICC Raw Data'!R93="","",IF('ICC Raw Data'!R93=100,"O","L"))</f>
        <v/>
      </c>
      <c r="S93" s="17" t="str">
        <f>IF('ICC Raw Data'!S93="","",IF('ICC Raw Data'!S93=100,"O","L"))</f>
        <v/>
      </c>
      <c r="T93" s="17" t="str">
        <f>IF('ICC Raw Data'!T93="","",IF('ICC Raw Data'!T93=100,"O","L"))</f>
        <v/>
      </c>
      <c r="U93" s="17" t="str">
        <f>IF('ICC Raw Data'!U93="","",IF('ICC Raw Data'!U93=100,"O","L"))</f>
        <v/>
      </c>
      <c r="V93" s="17" t="str">
        <f>IF('ICC Raw Data'!V93="","",IF('ICC Raw Data'!V93=100,"O","L"))</f>
        <v/>
      </c>
      <c r="W93" s="17" t="str">
        <f>IF('ICC Raw Data'!W93="","",IF('ICC Raw Data'!W93=100,"O","L"))</f>
        <v/>
      </c>
      <c r="X93" s="17" t="str">
        <f>IF('ICC Raw Data'!X93="","",IF('ICC Raw Data'!X93=100,"O","L"))</f>
        <v/>
      </c>
      <c r="Y93" s="17" t="str">
        <f>IF('ICC Raw Data'!Y93="","",IF('ICC Raw Data'!Y93=100,"O","L"))</f>
        <v/>
      </c>
      <c r="Z93" s="17" t="str">
        <f>IF('ICC Raw Data'!Z93="","",IF('ICC Raw Data'!Z93=100,"O","L"))</f>
        <v/>
      </c>
      <c r="AA93" s="17" t="str">
        <f>IF('ICC Raw Data'!AA93="","",IF('ICC Raw Data'!AA93=100,"O","L"))</f>
        <v/>
      </c>
      <c r="AB93" s="17" t="str">
        <f>IF('ICC Raw Data'!AB93="","",IF('ICC Raw Data'!AB93=100,"O","L"))</f>
        <v/>
      </c>
      <c r="AC93" s="17" t="str">
        <f>IF('ICC Raw Data'!AC93="","",IF('ICC Raw Data'!AC93=100,"O","L"))</f>
        <v/>
      </c>
      <c r="AD93" s="17" t="str">
        <f>IF('ICC Raw Data'!AD93="","",IF('ICC Raw Data'!AD93=100,"O","L"))</f>
        <v/>
      </c>
      <c r="AE93" s="17" t="str">
        <f>IF('ICC Raw Data'!AE93="","",IF('ICC Raw Data'!AE93=100,"O","L"))</f>
        <v/>
      </c>
      <c r="AF93" s="19"/>
      <c r="AG93" s="19"/>
      <c r="AH93" s="20" t="str">
        <f>[1]Calculations!BA93</f>
        <v/>
      </c>
    </row>
    <row r="94" spans="1:34" ht="15.6">
      <c r="A94" s="11">
        <v>9563</v>
      </c>
      <c r="B94" s="12" t="s">
        <v>126</v>
      </c>
      <c r="C94" s="13">
        <v>33</v>
      </c>
      <c r="D94" s="14">
        <f t="shared" si="2"/>
        <v>0.14285714285714285</v>
      </c>
      <c r="E94" s="15">
        <v>2</v>
      </c>
      <c r="F94" s="16">
        <v>14</v>
      </c>
      <c r="G94" s="16" t="str">
        <f t="shared" si="3"/>
        <v/>
      </c>
      <c r="H94" s="17" t="str">
        <f>IF('ICC Raw Data'!H94="","",IF('ICC Raw Data'!H94=100,"O","L"))</f>
        <v>O</v>
      </c>
      <c r="I94" s="18" t="str">
        <f>IF('ICC Raw Data'!I94="","",IF('ICC Raw Data'!I94=100,"O","L"))</f>
        <v>O</v>
      </c>
      <c r="J94" s="17" t="str">
        <f>IF('ICC Raw Data'!J94="","",IF('ICC Raw Data'!J94=100,"O","L"))</f>
        <v>O</v>
      </c>
      <c r="K94" s="17" t="str">
        <f>IF('ICC Raw Data'!K94="","",IF('ICC Raw Data'!K94=100,"O","L"))</f>
        <v>O</v>
      </c>
      <c r="L94" s="17" t="str">
        <f>IF('ICC Raw Data'!L94="","",IF('ICC Raw Data'!L94=100,"O","L"))</f>
        <v>O</v>
      </c>
      <c r="M94" s="17" t="str">
        <f>IF('ICC Raw Data'!M94="","",IF('ICC Raw Data'!M94=100,"O","L"))</f>
        <v>O</v>
      </c>
      <c r="N94" s="17" t="str">
        <f>IF('ICC Raw Data'!N94="","",IF('ICC Raw Data'!N94=100,"O","L"))</f>
        <v>O</v>
      </c>
      <c r="O94" s="17" t="str">
        <f>IF('ICC Raw Data'!O94="","",IF('ICC Raw Data'!O94=100,"O","L"))</f>
        <v>O</v>
      </c>
      <c r="P94" s="17" t="str">
        <f>IF('ICC Raw Data'!P94="","",IF('ICC Raw Data'!P94=100,"O","L"))</f>
        <v>O</v>
      </c>
      <c r="Q94" s="17" t="str">
        <f>IF('ICC Raw Data'!Q94="","",IF('ICC Raw Data'!Q94=100,"O","L"))</f>
        <v>O</v>
      </c>
      <c r="R94" s="17" t="str">
        <f>IF('ICC Raw Data'!R94="","",IF('ICC Raw Data'!R94=100,"O","L"))</f>
        <v>O</v>
      </c>
      <c r="S94" s="17" t="str">
        <f>IF('ICC Raw Data'!S94="","",IF('ICC Raw Data'!S94=100,"O","L"))</f>
        <v>O</v>
      </c>
      <c r="T94" s="17" t="str">
        <f>IF('ICC Raw Data'!T94="","",IF('ICC Raw Data'!T94=100,"O","L"))</f>
        <v/>
      </c>
      <c r="U94" s="17" t="str">
        <f>IF('ICC Raw Data'!U94="","",IF('ICC Raw Data'!U94=100,"O","L"))</f>
        <v/>
      </c>
      <c r="V94" s="17" t="str">
        <f>IF('ICC Raw Data'!V94="","",IF('ICC Raw Data'!V94=100,"O","L"))</f>
        <v>O</v>
      </c>
      <c r="W94" s="17" t="str">
        <f>IF('ICC Raw Data'!W94="","",IF('ICC Raw Data'!W94=100,"O","L"))</f>
        <v>O</v>
      </c>
      <c r="X94" s="17" t="str">
        <f>IF('ICC Raw Data'!X94="","",IF('ICC Raw Data'!X94=100,"O","L"))</f>
        <v>O</v>
      </c>
      <c r="Y94" s="17" t="str">
        <f>IF('ICC Raw Data'!Y94="","",IF('ICC Raw Data'!Y94=100,"O","L"))</f>
        <v>O</v>
      </c>
      <c r="Z94" s="17" t="str">
        <f>IF('ICC Raw Data'!Z94="","",IF('ICC Raw Data'!Z94=100,"O","L"))</f>
        <v/>
      </c>
      <c r="AA94" s="17" t="str">
        <f>IF('ICC Raw Data'!AA94="","",IF('ICC Raw Data'!AA94=100,"O","L"))</f>
        <v/>
      </c>
      <c r="AB94" s="17" t="str">
        <f>IF('ICC Raw Data'!AB94="","",IF('ICC Raw Data'!AB94=100,"O","L"))</f>
        <v/>
      </c>
      <c r="AC94" s="17" t="str">
        <f>IF('ICC Raw Data'!AC94="","",IF('ICC Raw Data'!AC94=100,"O","L"))</f>
        <v/>
      </c>
      <c r="AD94" s="17" t="str">
        <f>IF('ICC Raw Data'!AD94="","",IF('ICC Raw Data'!AD94=100,"O","L"))</f>
        <v/>
      </c>
      <c r="AE94" s="17" t="str">
        <f>IF('ICC Raw Data'!AE94="","",IF('ICC Raw Data'!AE94=100,"O","L"))</f>
        <v/>
      </c>
      <c r="AF94" s="19"/>
      <c r="AG94" s="19"/>
      <c r="AH94" s="20" t="str">
        <f>[1]Calculations!BA94</f>
        <v>S</v>
      </c>
    </row>
    <row r="95" spans="1:34" ht="15.6">
      <c r="A95" s="11">
        <v>9704</v>
      </c>
      <c r="B95" s="12" t="s">
        <v>127</v>
      </c>
      <c r="C95" s="13">
        <v>9</v>
      </c>
      <c r="D95" s="14">
        <f t="shared" si="2"/>
        <v>0.4</v>
      </c>
      <c r="E95" s="15">
        <v>2</v>
      </c>
      <c r="F95" s="16">
        <v>5</v>
      </c>
      <c r="G95" s="16">
        <f t="shared" si="3"/>
        <v>50</v>
      </c>
      <c r="H95" s="17" t="str">
        <f>IF('ICC Raw Data'!H95="","",IF('ICC Raw Data'!H95=100,"O","L"))</f>
        <v>O</v>
      </c>
      <c r="I95" s="18" t="str">
        <f>IF('ICC Raw Data'!I95="","",IF('ICC Raw Data'!I95=100,"O","L"))</f>
        <v>O</v>
      </c>
      <c r="J95" s="17" t="str">
        <f>IF('ICC Raw Data'!J95="","",IF('ICC Raw Data'!J95=100,"O","L"))</f>
        <v>O</v>
      </c>
      <c r="K95" s="17" t="str">
        <f>IF('ICC Raw Data'!K95="","",IF('ICC Raw Data'!K95=100,"O","L"))</f>
        <v>O</v>
      </c>
      <c r="L95" s="17" t="str">
        <f>IF('ICC Raw Data'!L95="","",IF('ICC Raw Data'!L95=100,"O","L"))</f>
        <v>O</v>
      </c>
      <c r="M95" s="17" t="str">
        <f>IF('ICC Raw Data'!M95="","",IF('ICC Raw Data'!M95=100,"O","L"))</f>
        <v>O</v>
      </c>
      <c r="N95" s="17" t="str">
        <f>IF('ICC Raw Data'!N95="","",IF('ICC Raw Data'!N95=100,"O","L"))</f>
        <v>O</v>
      </c>
      <c r="O95" s="17" t="str">
        <f>IF('ICC Raw Data'!O95="","",IF('ICC Raw Data'!O95=100,"O","L"))</f>
        <v>O</v>
      </c>
      <c r="P95" s="17" t="str">
        <f>IF('ICC Raw Data'!P95="","",IF('ICC Raw Data'!P95=100,"O","L"))</f>
        <v>O</v>
      </c>
      <c r="Q95" s="17" t="str">
        <f>IF('ICC Raw Data'!Q95="","",IF('ICC Raw Data'!Q95=100,"O","L"))</f>
        <v>O</v>
      </c>
      <c r="R95" s="17" t="str">
        <f>IF('ICC Raw Data'!R95="","",IF('ICC Raw Data'!R95=100,"O","L"))</f>
        <v>O</v>
      </c>
      <c r="S95" s="17" t="str">
        <f>IF('ICC Raw Data'!S95="","",IF('ICC Raw Data'!S95=100,"O","L"))</f>
        <v>O</v>
      </c>
      <c r="T95" s="17" t="str">
        <f>IF('ICC Raw Data'!T95="","",IF('ICC Raw Data'!T95=100,"O","L"))</f>
        <v>O</v>
      </c>
      <c r="U95" s="17" t="str">
        <f>IF('ICC Raw Data'!U95="","",IF('ICC Raw Data'!U95=100,"O","L"))</f>
        <v>O</v>
      </c>
      <c r="V95" s="17" t="str">
        <f>IF('ICC Raw Data'!V95="","",IF('ICC Raw Data'!V95=100,"O","L"))</f>
        <v>O</v>
      </c>
      <c r="W95" s="17" t="str">
        <f>IF('ICC Raw Data'!W95="","",IF('ICC Raw Data'!W95=100,"O","L"))</f>
        <v>O</v>
      </c>
      <c r="X95" s="17" t="str">
        <f>IF('ICC Raw Data'!X95="","",IF('ICC Raw Data'!X95=100,"O","L"))</f>
        <v>O</v>
      </c>
      <c r="Y95" s="17" t="str">
        <f>IF('ICC Raw Data'!Y95="","",IF('ICC Raw Data'!Y95=100,"O","L"))</f>
        <v>O</v>
      </c>
      <c r="Z95" s="17" t="str">
        <f>IF('ICC Raw Data'!Z95="","",IF('ICC Raw Data'!Z95=100,"O","L"))</f>
        <v>O</v>
      </c>
      <c r="AA95" s="17" t="str">
        <f>IF('ICC Raw Data'!AA95="","",IF('ICC Raw Data'!AA95=100,"O","L"))</f>
        <v>O</v>
      </c>
      <c r="AB95" s="17" t="str">
        <f>IF('ICC Raw Data'!AB95="","",IF('ICC Raw Data'!AB95=100,"O","L"))</f>
        <v>O</v>
      </c>
      <c r="AC95" s="17" t="str">
        <f>IF('ICC Raw Data'!AC95="","",IF('ICC Raw Data'!AC95=100,"O","L"))</f>
        <v/>
      </c>
      <c r="AD95" s="17" t="str">
        <f>IF('ICC Raw Data'!AD95="","",IF('ICC Raw Data'!AD95=100,"O","L"))</f>
        <v/>
      </c>
      <c r="AE95" s="17" t="str">
        <f>IF('ICC Raw Data'!AE95="","",IF('ICC Raw Data'!AE95=100,"O","L"))</f>
        <v/>
      </c>
      <c r="AF95" s="19"/>
      <c r="AG95" s="19" t="s">
        <v>62</v>
      </c>
      <c r="AH95" s="20" t="str">
        <f>[1]Calculations!BA95</f>
        <v>S</v>
      </c>
    </row>
    <row r="96" spans="1:34" ht="15.6">
      <c r="A96" s="11">
        <v>9771</v>
      </c>
      <c r="B96" s="12" t="s">
        <v>128</v>
      </c>
      <c r="C96" s="13">
        <v>3</v>
      </c>
      <c r="D96" s="14">
        <f t="shared" si="2"/>
        <v>0.1111111111111111</v>
      </c>
      <c r="E96" s="15">
        <v>1</v>
      </c>
      <c r="F96" s="16">
        <v>9</v>
      </c>
      <c r="G96" s="16" t="str">
        <f t="shared" si="3"/>
        <v/>
      </c>
      <c r="H96" s="17" t="str">
        <f>IF('ICC Raw Data'!H96="","",IF('ICC Raw Data'!H96=100,"O","L"))</f>
        <v>O</v>
      </c>
      <c r="I96" s="18" t="str">
        <f>IF('ICC Raw Data'!I96="","",IF('ICC Raw Data'!I96=100,"O","L"))</f>
        <v>O</v>
      </c>
      <c r="J96" s="17" t="str">
        <f>IF('ICC Raw Data'!J96="","",IF('ICC Raw Data'!J96=100,"O","L"))</f>
        <v>O</v>
      </c>
      <c r="K96" s="17" t="str">
        <f>IF('ICC Raw Data'!K96="","",IF('ICC Raw Data'!K96=100,"O","L"))</f>
        <v>O</v>
      </c>
      <c r="L96" s="17" t="str">
        <f>IF('ICC Raw Data'!L96="","",IF('ICC Raw Data'!L96=100,"O","L"))</f>
        <v>O</v>
      </c>
      <c r="M96" s="17" t="str">
        <f>IF('ICC Raw Data'!M96="","",IF('ICC Raw Data'!M96=100,"O","L"))</f>
        <v>O</v>
      </c>
      <c r="N96" s="17" t="str">
        <f>IF('ICC Raw Data'!N96="","",IF('ICC Raw Data'!N96=100,"O","L"))</f>
        <v>O</v>
      </c>
      <c r="O96" s="17" t="str">
        <f>IF('ICC Raw Data'!O96="","",IF('ICC Raw Data'!O96=100,"O","L"))</f>
        <v>O</v>
      </c>
      <c r="P96" s="17" t="str">
        <f>IF('ICC Raw Data'!P96="","",IF('ICC Raw Data'!P96=100,"O","L"))</f>
        <v>O</v>
      </c>
      <c r="Q96" s="17" t="str">
        <f>IF('ICC Raw Data'!Q96="","",IF('ICC Raw Data'!Q96=100,"O","L"))</f>
        <v>O</v>
      </c>
      <c r="R96" s="17" t="str">
        <f>IF('ICC Raw Data'!R96="","",IF('ICC Raw Data'!R96=100,"O","L"))</f>
        <v>O</v>
      </c>
      <c r="S96" s="17" t="str">
        <f>IF('ICC Raw Data'!S96="","",IF('ICC Raw Data'!S96=100,"O","L"))</f>
        <v>O</v>
      </c>
      <c r="T96" s="17" t="str">
        <f>IF('ICC Raw Data'!T96="","",IF('ICC Raw Data'!T96=100,"O","L"))</f>
        <v>O</v>
      </c>
      <c r="U96" s="17" t="str">
        <f>IF('ICC Raw Data'!U96="","",IF('ICC Raw Data'!U96=100,"O","L"))</f>
        <v>O</v>
      </c>
      <c r="V96" s="17" t="str">
        <f>IF('ICC Raw Data'!V96="","",IF('ICC Raw Data'!V96=100,"O","L"))</f>
        <v>O</v>
      </c>
      <c r="W96" s="17" t="str">
        <f>IF('ICC Raw Data'!W96="","",IF('ICC Raw Data'!W96=100,"O","L"))</f>
        <v>O</v>
      </c>
      <c r="X96" s="17" t="str">
        <f>IF('ICC Raw Data'!X96="","",IF('ICC Raw Data'!X96=100,"O","L"))</f>
        <v>O</v>
      </c>
      <c r="Y96" s="17" t="str">
        <f>IF('ICC Raw Data'!Y96="","",IF('ICC Raw Data'!Y96=100,"O","L"))</f>
        <v>O</v>
      </c>
      <c r="Z96" s="17" t="str">
        <f>IF('ICC Raw Data'!Z96="","",IF('ICC Raw Data'!Z96=100,"O","L"))</f>
        <v/>
      </c>
      <c r="AA96" s="17" t="str">
        <f>IF('ICC Raw Data'!AA96="","",IF('ICC Raw Data'!AA96=100,"O","L"))</f>
        <v/>
      </c>
      <c r="AB96" s="17" t="str">
        <f>IF('ICC Raw Data'!AB96="","",IF('ICC Raw Data'!AB96=100,"O","L"))</f>
        <v/>
      </c>
      <c r="AC96" s="17" t="str">
        <f>IF('ICC Raw Data'!AC96="","",IF('ICC Raw Data'!AC96=100,"O","L"))</f>
        <v/>
      </c>
      <c r="AD96" s="17" t="str">
        <f>IF('ICC Raw Data'!AD96="","",IF('ICC Raw Data'!AD96=100,"O","L"))</f>
        <v/>
      </c>
      <c r="AE96" s="17" t="str">
        <f>IF('ICC Raw Data'!AE96="","",IF('ICC Raw Data'!AE96=100,"O","L"))</f>
        <v/>
      </c>
      <c r="AF96" s="19"/>
      <c r="AG96" s="19" t="s">
        <v>62</v>
      </c>
      <c r="AH96" s="20" t="str">
        <f>[1]Calculations!BA96</f>
        <v/>
      </c>
    </row>
    <row r="97" spans="1:34" ht="15.6">
      <c r="A97" s="11">
        <v>9898</v>
      </c>
      <c r="B97" s="12" t="s">
        <v>129</v>
      </c>
      <c r="C97" s="13">
        <v>14</v>
      </c>
      <c r="D97" s="14">
        <f t="shared" si="2"/>
        <v>0</v>
      </c>
      <c r="E97" s="15">
        <v>0</v>
      </c>
      <c r="F97" s="16">
        <v>5</v>
      </c>
      <c r="G97" s="16" t="str">
        <f t="shared" si="3"/>
        <v/>
      </c>
      <c r="H97" s="17" t="str">
        <f>IF('ICC Raw Data'!H97="","",IF('ICC Raw Data'!H97=100,"O","L"))</f>
        <v>O</v>
      </c>
      <c r="I97" s="18" t="str">
        <f>IF('ICC Raw Data'!I97="","",IF('ICC Raw Data'!I97=100,"O","L"))</f>
        <v>O</v>
      </c>
      <c r="J97" s="17" t="str">
        <f>IF('ICC Raw Data'!J97="","",IF('ICC Raw Data'!J97=100,"O","L"))</f>
        <v>L</v>
      </c>
      <c r="K97" s="17" t="str">
        <f>IF('ICC Raw Data'!K97="","",IF('ICC Raw Data'!K97=100,"O","L"))</f>
        <v>O</v>
      </c>
      <c r="L97" s="17" t="str">
        <f>IF('ICC Raw Data'!L97="","",IF('ICC Raw Data'!L97=100,"O","L"))</f>
        <v>L</v>
      </c>
      <c r="M97" s="17" t="str">
        <f>IF('ICC Raw Data'!M97="","",IF('ICC Raw Data'!M97=100,"O","L"))</f>
        <v/>
      </c>
      <c r="N97" s="17" t="str">
        <f>IF('ICC Raw Data'!N97="","",IF('ICC Raw Data'!N97=100,"O","L"))</f>
        <v>O</v>
      </c>
      <c r="O97" s="17" t="str">
        <f>IF('ICC Raw Data'!O97="","",IF('ICC Raw Data'!O97=100,"O","L"))</f>
        <v/>
      </c>
      <c r="P97" s="17" t="str">
        <f>IF('ICC Raw Data'!P97="","",IF('ICC Raw Data'!P97=100,"O","L"))</f>
        <v/>
      </c>
      <c r="Q97" s="17" t="str">
        <f>IF('ICC Raw Data'!Q97="","",IF('ICC Raw Data'!Q97=100,"O","L"))</f>
        <v>O</v>
      </c>
      <c r="R97" s="17" t="str">
        <f>IF('ICC Raw Data'!R97="","",IF('ICC Raw Data'!R97=100,"O","L"))</f>
        <v/>
      </c>
      <c r="S97" s="17" t="str">
        <f>IF('ICC Raw Data'!S97="","",IF('ICC Raw Data'!S97=100,"O","L"))</f>
        <v/>
      </c>
      <c r="T97" s="17" t="str">
        <f>IF('ICC Raw Data'!T97="","",IF('ICC Raw Data'!T97=100,"O","L"))</f>
        <v/>
      </c>
      <c r="U97" s="17" t="str">
        <f>IF('ICC Raw Data'!U97="","",IF('ICC Raw Data'!U97=100,"O","L"))</f>
        <v/>
      </c>
      <c r="V97" s="17" t="str">
        <f>IF('ICC Raw Data'!V97="","",IF('ICC Raw Data'!V97=100,"O","L"))</f>
        <v/>
      </c>
      <c r="W97" s="17" t="str">
        <f>IF('ICC Raw Data'!W97="","",IF('ICC Raw Data'!W97=100,"O","L"))</f>
        <v/>
      </c>
      <c r="X97" s="17" t="str">
        <f>IF('ICC Raw Data'!X97="","",IF('ICC Raw Data'!X97=100,"O","L"))</f>
        <v/>
      </c>
      <c r="Y97" s="17" t="str">
        <f>IF('ICC Raw Data'!Y97="","",IF('ICC Raw Data'!Y97=100,"O","L"))</f>
        <v/>
      </c>
      <c r="Z97" s="17" t="str">
        <f>IF('ICC Raw Data'!Z97="","",IF('ICC Raw Data'!Z97=100,"O","L"))</f>
        <v/>
      </c>
      <c r="AA97" s="17" t="str">
        <f>IF('ICC Raw Data'!AA97="","",IF('ICC Raw Data'!AA97=100,"O","L"))</f>
        <v/>
      </c>
      <c r="AB97" s="17" t="str">
        <f>IF('ICC Raw Data'!AB97="","",IF('ICC Raw Data'!AB97=100,"O","L"))</f>
        <v/>
      </c>
      <c r="AC97" s="17" t="str">
        <f>IF('ICC Raw Data'!AC97="","",IF('ICC Raw Data'!AC97=100,"O","L"))</f>
        <v/>
      </c>
      <c r="AD97" s="17" t="str">
        <f>IF('ICC Raw Data'!AD97="","",IF('ICC Raw Data'!AD97=100,"O","L"))</f>
        <v/>
      </c>
      <c r="AE97" s="17" t="str">
        <f>IF('ICC Raw Data'!AE97="","",IF('ICC Raw Data'!AE97=100,"O","L"))</f>
        <v/>
      </c>
      <c r="AF97" s="19"/>
      <c r="AG97" s="19"/>
      <c r="AH97" s="20" t="str">
        <f>[1]Calculations!BA97</f>
        <v/>
      </c>
    </row>
    <row r="98" spans="1:34" ht="15.6">
      <c r="A98" s="11">
        <v>9918</v>
      </c>
      <c r="B98" s="12" t="s">
        <v>130</v>
      </c>
      <c r="C98" s="13">
        <v>3</v>
      </c>
      <c r="D98" s="14">
        <f t="shared" si="2"/>
        <v>0</v>
      </c>
      <c r="E98" s="15">
        <v>0</v>
      </c>
      <c r="F98" s="16">
        <v>6</v>
      </c>
      <c r="G98" s="16" t="str">
        <f t="shared" si="3"/>
        <v/>
      </c>
      <c r="H98" s="17" t="str">
        <f>IF('ICC Raw Data'!H98="","",IF('ICC Raw Data'!H98=100,"O","L"))</f>
        <v>O</v>
      </c>
      <c r="I98" s="18" t="str">
        <f>IF('ICC Raw Data'!I98="","",IF('ICC Raw Data'!I98=100,"O","L"))</f>
        <v/>
      </c>
      <c r="J98" s="17" t="str">
        <f>IF('ICC Raw Data'!J98="","",IF('ICC Raw Data'!J98=100,"O","L"))</f>
        <v>L</v>
      </c>
      <c r="K98" s="17" t="str">
        <f>IF('ICC Raw Data'!K98="","",IF('ICC Raw Data'!K98=100,"O","L"))</f>
        <v>O</v>
      </c>
      <c r="L98" s="17" t="str">
        <f>IF('ICC Raw Data'!L98="","",IF('ICC Raw Data'!L98=100,"O","L"))</f>
        <v>O</v>
      </c>
      <c r="M98" s="17" t="str">
        <f>IF('ICC Raw Data'!M98="","",IF('ICC Raw Data'!M98=100,"O","L"))</f>
        <v/>
      </c>
      <c r="N98" s="17" t="str">
        <f>IF('ICC Raw Data'!N98="","",IF('ICC Raw Data'!N98=100,"O","L"))</f>
        <v>O</v>
      </c>
      <c r="O98" s="17" t="str">
        <f>IF('ICC Raw Data'!O98="","",IF('ICC Raw Data'!O98=100,"O","L"))</f>
        <v/>
      </c>
      <c r="P98" s="17" t="str">
        <f>IF('ICC Raw Data'!P98="","",IF('ICC Raw Data'!P98=100,"O","L"))</f>
        <v>O</v>
      </c>
      <c r="Q98" s="17" t="str">
        <f>IF('ICC Raw Data'!Q98="","",IF('ICC Raw Data'!Q98=100,"O","L"))</f>
        <v>O</v>
      </c>
      <c r="R98" s="17" t="str">
        <f>IF('ICC Raw Data'!R98="","",IF('ICC Raw Data'!R98=100,"O","L"))</f>
        <v/>
      </c>
      <c r="S98" s="17" t="str">
        <f>IF('ICC Raw Data'!S98="","",IF('ICC Raw Data'!S98=100,"O","L"))</f>
        <v/>
      </c>
      <c r="T98" s="17" t="str">
        <f>IF('ICC Raw Data'!T98="","",IF('ICC Raw Data'!T98=100,"O","L"))</f>
        <v/>
      </c>
      <c r="U98" s="17" t="str">
        <f>IF('ICC Raw Data'!U98="","",IF('ICC Raw Data'!U98=100,"O","L"))</f>
        <v/>
      </c>
      <c r="V98" s="17" t="str">
        <f>IF('ICC Raw Data'!V98="","",IF('ICC Raw Data'!V98=100,"O","L"))</f>
        <v/>
      </c>
      <c r="W98" s="17" t="str">
        <f>IF('ICC Raw Data'!W98="","",IF('ICC Raw Data'!W98=100,"O","L"))</f>
        <v/>
      </c>
      <c r="X98" s="17" t="str">
        <f>IF('ICC Raw Data'!X98="","",IF('ICC Raw Data'!X98=100,"O","L"))</f>
        <v/>
      </c>
      <c r="Y98" s="17" t="str">
        <f>IF('ICC Raw Data'!Y98="","",IF('ICC Raw Data'!Y98=100,"O","L"))</f>
        <v/>
      </c>
      <c r="Z98" s="17" t="str">
        <f>IF('ICC Raw Data'!Z98="","",IF('ICC Raw Data'!Z98=100,"O","L"))</f>
        <v/>
      </c>
      <c r="AA98" s="17" t="str">
        <f>IF('ICC Raw Data'!AA98="","",IF('ICC Raw Data'!AA98=100,"O","L"))</f>
        <v/>
      </c>
      <c r="AB98" s="17" t="str">
        <f>IF('ICC Raw Data'!AB98="","",IF('ICC Raw Data'!AB98=100,"O","L"))</f>
        <v/>
      </c>
      <c r="AC98" s="17" t="str">
        <f>IF('ICC Raw Data'!AC98="","",IF('ICC Raw Data'!AC98=100,"O","L"))</f>
        <v/>
      </c>
      <c r="AD98" s="17" t="str">
        <f>IF('ICC Raw Data'!AD98="","",IF('ICC Raw Data'!AD98=100,"O","L"))</f>
        <v/>
      </c>
      <c r="AE98" s="17" t="str">
        <f>IF('ICC Raw Data'!AE98="","",IF('ICC Raw Data'!AE98=100,"O","L"))</f>
        <v/>
      </c>
      <c r="AF98" s="19"/>
      <c r="AG98" s="19"/>
      <c r="AH98" s="20" t="str">
        <f>[1]Calculations!BA98</f>
        <v/>
      </c>
    </row>
    <row r="99" spans="1:34" ht="15.6">
      <c r="A99" s="11">
        <v>9939</v>
      </c>
      <c r="B99" s="12" t="s">
        <v>131</v>
      </c>
      <c r="C99" s="13">
        <v>15</v>
      </c>
      <c r="D99" s="14">
        <f t="shared" si="2"/>
        <v>0.4</v>
      </c>
      <c r="E99" s="15">
        <v>2</v>
      </c>
      <c r="F99" s="16">
        <v>5</v>
      </c>
      <c r="G99" s="16">
        <f t="shared" si="3"/>
        <v>50</v>
      </c>
      <c r="H99" s="17" t="str">
        <f>IF('ICC Raw Data'!H99="","",IF('ICC Raw Data'!H99=100,"O","L"))</f>
        <v>O</v>
      </c>
      <c r="I99" s="18" t="str">
        <f>IF('ICC Raw Data'!I99="","",IF('ICC Raw Data'!I99=100,"O","L"))</f>
        <v>O</v>
      </c>
      <c r="J99" s="17" t="str">
        <f>IF('ICC Raw Data'!J99="","",IF('ICC Raw Data'!J99=100,"O","L"))</f>
        <v>L</v>
      </c>
      <c r="K99" s="17" t="str">
        <f>IF('ICC Raw Data'!K99="","",IF('ICC Raw Data'!K99=100,"O","L"))</f>
        <v>O</v>
      </c>
      <c r="L99" s="17" t="str">
        <f>IF('ICC Raw Data'!L99="","",IF('ICC Raw Data'!L99=100,"O","L"))</f>
        <v>O</v>
      </c>
      <c r="M99" s="17" t="str">
        <f>IF('ICC Raw Data'!M99="","",IF('ICC Raw Data'!M99=100,"O","L"))</f>
        <v/>
      </c>
      <c r="N99" s="17" t="str">
        <f>IF('ICC Raw Data'!N99="","",IF('ICC Raw Data'!N99=100,"O","L"))</f>
        <v>O</v>
      </c>
      <c r="O99" s="17" t="str">
        <f>IF('ICC Raw Data'!O99="","",IF('ICC Raw Data'!O99=100,"O","L"))</f>
        <v>O</v>
      </c>
      <c r="P99" s="17" t="str">
        <f>IF('ICC Raw Data'!P99="","",IF('ICC Raw Data'!P99=100,"O","L"))</f>
        <v>O</v>
      </c>
      <c r="Q99" s="17" t="str">
        <f>IF('ICC Raw Data'!Q99="","",IF('ICC Raw Data'!Q99=100,"O","L"))</f>
        <v>O</v>
      </c>
      <c r="R99" s="17" t="str">
        <f>IF('ICC Raw Data'!R99="","",IF('ICC Raw Data'!R99=100,"O","L"))</f>
        <v/>
      </c>
      <c r="S99" s="17" t="str">
        <f>IF('ICC Raw Data'!S99="","",IF('ICC Raw Data'!S99=100,"O","L"))</f>
        <v/>
      </c>
      <c r="T99" s="17" t="str">
        <f>IF('ICC Raw Data'!T99="","",IF('ICC Raw Data'!T99=100,"O","L"))</f>
        <v/>
      </c>
      <c r="U99" s="17" t="str">
        <f>IF('ICC Raw Data'!U99="","",IF('ICC Raw Data'!U99=100,"O","L"))</f>
        <v/>
      </c>
      <c r="V99" s="17" t="str">
        <f>IF('ICC Raw Data'!V99="","",IF('ICC Raw Data'!V99=100,"O","L"))</f>
        <v/>
      </c>
      <c r="W99" s="17" t="str">
        <f>IF('ICC Raw Data'!W99="","",IF('ICC Raw Data'!W99=100,"O","L"))</f>
        <v/>
      </c>
      <c r="X99" s="17" t="str">
        <f>IF('ICC Raw Data'!X99="","",IF('ICC Raw Data'!X99=100,"O","L"))</f>
        <v/>
      </c>
      <c r="Y99" s="17" t="str">
        <f>IF('ICC Raw Data'!Y99="","",IF('ICC Raw Data'!Y99=100,"O","L"))</f>
        <v/>
      </c>
      <c r="Z99" s="17" t="str">
        <f>IF('ICC Raw Data'!Z99="","",IF('ICC Raw Data'!Z99=100,"O","L"))</f>
        <v/>
      </c>
      <c r="AA99" s="17" t="str">
        <f>IF('ICC Raw Data'!AA99="","",IF('ICC Raw Data'!AA99=100,"O","L"))</f>
        <v/>
      </c>
      <c r="AB99" s="17" t="str">
        <f>IF('ICC Raw Data'!AB99="","",IF('ICC Raw Data'!AB99=100,"O","L"))</f>
        <v/>
      </c>
      <c r="AC99" s="17" t="str">
        <f>IF('ICC Raw Data'!AC99="","",IF('ICC Raw Data'!AC99=100,"O","L"))</f>
        <v/>
      </c>
      <c r="AD99" s="17" t="str">
        <f>IF('ICC Raw Data'!AD99="","",IF('ICC Raw Data'!AD99=100,"O","L"))</f>
        <v/>
      </c>
      <c r="AE99" s="17" t="str">
        <f>IF('ICC Raw Data'!AE99="","",IF('ICC Raw Data'!AE99=100,"O","L"))</f>
        <v/>
      </c>
      <c r="AF99" s="19"/>
      <c r="AG99" s="19"/>
      <c r="AH99" s="20" t="str">
        <f>[1]Calculations!BA99</f>
        <v/>
      </c>
    </row>
    <row r="100" spans="1:34" ht="15.6">
      <c r="A100" s="11">
        <v>10000</v>
      </c>
      <c r="B100" s="12" t="s">
        <v>132</v>
      </c>
      <c r="C100" s="13">
        <v>7</v>
      </c>
      <c r="D100" s="14">
        <f t="shared" si="2"/>
        <v>0</v>
      </c>
      <c r="E100" s="15">
        <v>0</v>
      </c>
      <c r="F100" s="16">
        <v>5</v>
      </c>
      <c r="G100" s="16" t="str">
        <f t="shared" si="3"/>
        <v/>
      </c>
      <c r="H100" s="17" t="str">
        <f>IF('ICC Raw Data'!H100="","",IF('ICC Raw Data'!H100=100,"O","L"))</f>
        <v>O</v>
      </c>
      <c r="I100" s="18" t="str">
        <f>IF('ICC Raw Data'!I100="","",IF('ICC Raw Data'!I100=100,"O","L"))</f>
        <v>O</v>
      </c>
      <c r="J100" s="17" t="str">
        <f>IF('ICC Raw Data'!J100="","",IF('ICC Raw Data'!J100=100,"O","L"))</f>
        <v>L</v>
      </c>
      <c r="K100" s="17" t="str">
        <f>IF('ICC Raw Data'!K100="","",IF('ICC Raw Data'!K100=100,"O","L"))</f>
        <v>O</v>
      </c>
      <c r="L100" s="17" t="str">
        <f>IF('ICC Raw Data'!L100="","",IF('ICC Raw Data'!L100=100,"O","L"))</f>
        <v/>
      </c>
      <c r="M100" s="17" t="str">
        <f>IF('ICC Raw Data'!M100="","",IF('ICC Raw Data'!M100=100,"O","L"))</f>
        <v/>
      </c>
      <c r="N100" s="17" t="str">
        <f>IF('ICC Raw Data'!N100="","",IF('ICC Raw Data'!N100=100,"O","L"))</f>
        <v>O</v>
      </c>
      <c r="O100" s="17" t="str">
        <f>IF('ICC Raw Data'!O100="","",IF('ICC Raw Data'!O100=100,"O","L"))</f>
        <v>O</v>
      </c>
      <c r="P100" s="17" t="str">
        <f>IF('ICC Raw Data'!P100="","",IF('ICC Raw Data'!P100=100,"O","L"))</f>
        <v>O</v>
      </c>
      <c r="Q100" s="17" t="str">
        <f>IF('ICC Raw Data'!Q100="","",IF('ICC Raw Data'!Q100=100,"O","L"))</f>
        <v>O</v>
      </c>
      <c r="R100" s="17" t="str">
        <f>IF('ICC Raw Data'!R100="","",IF('ICC Raw Data'!R100=100,"O","L"))</f>
        <v/>
      </c>
      <c r="S100" s="17" t="str">
        <f>IF('ICC Raw Data'!S100="","",IF('ICC Raw Data'!S100=100,"O","L"))</f>
        <v/>
      </c>
      <c r="T100" s="17" t="str">
        <f>IF('ICC Raw Data'!T100="","",IF('ICC Raw Data'!T100=100,"O","L"))</f>
        <v/>
      </c>
      <c r="U100" s="17" t="str">
        <f>IF('ICC Raw Data'!U100="","",IF('ICC Raw Data'!U100=100,"O","L"))</f>
        <v/>
      </c>
      <c r="V100" s="17" t="str">
        <f>IF('ICC Raw Data'!V100="","",IF('ICC Raw Data'!V100=100,"O","L"))</f>
        <v/>
      </c>
      <c r="W100" s="17" t="str">
        <f>IF('ICC Raw Data'!W100="","",IF('ICC Raw Data'!W100=100,"O","L"))</f>
        <v/>
      </c>
      <c r="X100" s="17" t="str">
        <f>IF('ICC Raw Data'!X100="","",IF('ICC Raw Data'!X100=100,"O","L"))</f>
        <v/>
      </c>
      <c r="Y100" s="17" t="str">
        <f>IF('ICC Raw Data'!Y100="","",IF('ICC Raw Data'!Y100=100,"O","L"))</f>
        <v/>
      </c>
      <c r="Z100" s="17" t="str">
        <f>IF('ICC Raw Data'!Z100="","",IF('ICC Raw Data'!Z100=100,"O","L"))</f>
        <v/>
      </c>
      <c r="AA100" s="17" t="str">
        <f>IF('ICC Raw Data'!AA100="","",IF('ICC Raw Data'!AA100=100,"O","L"))</f>
        <v/>
      </c>
      <c r="AB100" s="17" t="str">
        <f>IF('ICC Raw Data'!AB100="","",IF('ICC Raw Data'!AB100=100,"O","L"))</f>
        <v/>
      </c>
      <c r="AC100" s="17" t="str">
        <f>IF('ICC Raw Data'!AC100="","",IF('ICC Raw Data'!AC100=100,"O","L"))</f>
        <v/>
      </c>
      <c r="AD100" s="17" t="str">
        <f>IF('ICC Raw Data'!AD100="","",IF('ICC Raw Data'!AD100=100,"O","L"))</f>
        <v/>
      </c>
      <c r="AE100" s="17" t="str">
        <f>IF('ICC Raw Data'!AE100="","",IF('ICC Raw Data'!AE100=100,"O","L"))</f>
        <v/>
      </c>
      <c r="AF100" s="19"/>
      <c r="AG100" s="19"/>
      <c r="AH100" s="20" t="str">
        <f>[1]Calculations!BA100</f>
        <v/>
      </c>
    </row>
    <row r="101" spans="1:34" ht="15.6">
      <c r="A101" s="11">
        <v>10047</v>
      </c>
      <c r="B101" s="12" t="s">
        <v>133</v>
      </c>
      <c r="C101" s="13">
        <v>4</v>
      </c>
      <c r="D101" s="14">
        <f t="shared" si="2"/>
        <v>0.26666666666666666</v>
      </c>
      <c r="E101" s="15">
        <v>4</v>
      </c>
      <c r="F101" s="16">
        <v>15</v>
      </c>
      <c r="G101" s="16">
        <f t="shared" si="3"/>
        <v>50</v>
      </c>
      <c r="H101" s="17" t="str">
        <f>IF('ICC Raw Data'!H101="","",IF('ICC Raw Data'!H101=100,"O","L"))</f>
        <v>O</v>
      </c>
      <c r="I101" s="18" t="str">
        <f>IF('ICC Raw Data'!I101="","",IF('ICC Raw Data'!I101=100,"O","L"))</f>
        <v>O</v>
      </c>
      <c r="J101" s="17" t="str">
        <f>IF('ICC Raw Data'!J101="","",IF('ICC Raw Data'!J101=100,"O","L"))</f>
        <v>L</v>
      </c>
      <c r="K101" s="17" t="str">
        <f>IF('ICC Raw Data'!K101="","",IF('ICC Raw Data'!K101=100,"O","L"))</f>
        <v>O</v>
      </c>
      <c r="L101" s="17" t="str">
        <f>IF('ICC Raw Data'!L101="","",IF('ICC Raw Data'!L101=100,"O","L"))</f>
        <v>O</v>
      </c>
      <c r="M101" s="17" t="str">
        <f>IF('ICC Raw Data'!M101="","",IF('ICC Raw Data'!M101=100,"O","L"))</f>
        <v>O</v>
      </c>
      <c r="N101" s="17" t="str">
        <f>IF('ICC Raw Data'!N101="","",IF('ICC Raw Data'!N101=100,"O","L"))</f>
        <v>O</v>
      </c>
      <c r="O101" s="17" t="str">
        <f>IF('ICC Raw Data'!O101="","",IF('ICC Raw Data'!O101=100,"O","L"))</f>
        <v>O</v>
      </c>
      <c r="P101" s="17" t="str">
        <f>IF('ICC Raw Data'!P101="","",IF('ICC Raw Data'!P101=100,"O","L"))</f>
        <v>O</v>
      </c>
      <c r="Q101" s="17" t="str">
        <f>IF('ICC Raw Data'!Q101="","",IF('ICC Raw Data'!Q101=100,"O","L"))</f>
        <v>O</v>
      </c>
      <c r="R101" s="17" t="str">
        <f>IF('ICC Raw Data'!R101="","",IF('ICC Raw Data'!R101=100,"O","L"))</f>
        <v>O</v>
      </c>
      <c r="S101" s="17" t="str">
        <f>IF('ICC Raw Data'!S101="","",IF('ICC Raw Data'!S101=100,"O","L"))</f>
        <v/>
      </c>
      <c r="T101" s="17" t="str">
        <f>IF('ICC Raw Data'!T101="","",IF('ICC Raw Data'!T101=100,"O","L"))</f>
        <v/>
      </c>
      <c r="U101" s="17" t="str">
        <f>IF('ICC Raw Data'!U101="","",IF('ICC Raw Data'!U101=100,"O","L"))</f>
        <v/>
      </c>
      <c r="V101" s="17" t="str">
        <f>IF('ICC Raw Data'!V101="","",IF('ICC Raw Data'!V101=100,"O","L"))</f>
        <v>O</v>
      </c>
      <c r="W101" s="17" t="str">
        <f>IF('ICC Raw Data'!W101="","",IF('ICC Raw Data'!W101=100,"O","L"))</f>
        <v>O</v>
      </c>
      <c r="X101" s="17" t="str">
        <f>IF('ICC Raw Data'!X101="","",IF('ICC Raw Data'!X101=100,"O","L"))</f>
        <v>O</v>
      </c>
      <c r="Y101" s="17" t="str">
        <f>IF('ICC Raw Data'!Y101="","",IF('ICC Raw Data'!Y101=100,"O","L"))</f>
        <v>O</v>
      </c>
      <c r="Z101" s="17" t="str">
        <f>IF('ICC Raw Data'!Z101="","",IF('ICC Raw Data'!Z101=100,"O","L"))</f>
        <v/>
      </c>
      <c r="AA101" s="17" t="str">
        <f>IF('ICC Raw Data'!AA101="","",IF('ICC Raw Data'!AA101=100,"O","L"))</f>
        <v/>
      </c>
      <c r="AB101" s="17" t="str">
        <f>IF('ICC Raw Data'!AB101="","",IF('ICC Raw Data'!AB101=100,"O","L"))</f>
        <v/>
      </c>
      <c r="AC101" s="17" t="str">
        <f>IF('ICC Raw Data'!AC101="","",IF('ICC Raw Data'!AC101=100,"O","L"))</f>
        <v/>
      </c>
      <c r="AD101" s="17" t="str">
        <f>IF('ICC Raw Data'!AD101="","",IF('ICC Raw Data'!AD101=100,"O","L"))</f>
        <v/>
      </c>
      <c r="AE101" s="17" t="str">
        <f>IF('ICC Raw Data'!AE101="","",IF('ICC Raw Data'!AE101=100,"O","L"))</f>
        <v/>
      </c>
      <c r="AF101" s="19"/>
      <c r="AG101" s="19"/>
      <c r="AH101" s="20" t="str">
        <f>[1]Calculations!BA101</f>
        <v>B</v>
      </c>
    </row>
    <row r="102" spans="1:34" ht="15.6">
      <c r="A102" s="11">
        <v>10108</v>
      </c>
      <c r="B102" s="12" t="s">
        <v>134</v>
      </c>
      <c r="C102" s="13">
        <v>2</v>
      </c>
      <c r="D102" s="14">
        <f t="shared" si="2"/>
        <v>0.4</v>
      </c>
      <c r="E102" s="15">
        <v>6</v>
      </c>
      <c r="F102" s="16">
        <v>15</v>
      </c>
      <c r="G102" s="16">
        <f t="shared" si="3"/>
        <v>50</v>
      </c>
      <c r="H102" s="17" t="str">
        <f>IF('ICC Raw Data'!H102="","",IF('ICC Raw Data'!H102=100,"O","L"))</f>
        <v>O</v>
      </c>
      <c r="I102" s="18" t="str">
        <f>IF('ICC Raw Data'!I102="","",IF('ICC Raw Data'!I102=100,"O","L"))</f>
        <v>O</v>
      </c>
      <c r="J102" s="17" t="str">
        <f>IF('ICC Raw Data'!J102="","",IF('ICC Raw Data'!J102=100,"O","L"))</f>
        <v>O</v>
      </c>
      <c r="K102" s="17" t="str">
        <f>IF('ICC Raw Data'!K102="","",IF('ICC Raw Data'!K102=100,"O","L"))</f>
        <v>L</v>
      </c>
      <c r="L102" s="17" t="str">
        <f>IF('ICC Raw Data'!L102="","",IF('ICC Raw Data'!L102=100,"O","L"))</f>
        <v>O</v>
      </c>
      <c r="M102" s="17" t="str">
        <f>IF('ICC Raw Data'!M102="","",IF('ICC Raw Data'!M102=100,"O","L"))</f>
        <v/>
      </c>
      <c r="N102" s="17" t="str">
        <f>IF('ICC Raw Data'!N102="","",IF('ICC Raw Data'!N102=100,"O","L"))</f>
        <v/>
      </c>
      <c r="O102" s="17" t="str">
        <f>IF('ICC Raw Data'!O102="","",IF('ICC Raw Data'!O102=100,"O","L"))</f>
        <v/>
      </c>
      <c r="P102" s="17" t="str">
        <f>IF('ICC Raw Data'!P102="","",IF('ICC Raw Data'!P102=100,"O","L"))</f>
        <v/>
      </c>
      <c r="Q102" s="17" t="str">
        <f>IF('ICC Raw Data'!Q102="","",IF('ICC Raw Data'!Q102=100,"O","L"))</f>
        <v>O</v>
      </c>
      <c r="R102" s="17" t="str">
        <f>IF('ICC Raw Data'!R102="","",IF('ICC Raw Data'!R102=100,"O","L"))</f>
        <v/>
      </c>
      <c r="S102" s="17" t="str">
        <f>IF('ICC Raw Data'!S102="","",IF('ICC Raw Data'!S102=100,"O","L"))</f>
        <v/>
      </c>
      <c r="T102" s="17" t="str">
        <f>IF('ICC Raw Data'!T102="","",IF('ICC Raw Data'!T102=100,"O","L"))</f>
        <v/>
      </c>
      <c r="U102" s="17" t="str">
        <f>IF('ICC Raw Data'!U102="","",IF('ICC Raw Data'!U102=100,"O","L"))</f>
        <v/>
      </c>
      <c r="V102" s="17" t="str">
        <f>IF('ICC Raw Data'!V102="","",IF('ICC Raw Data'!V102=100,"O","L"))</f>
        <v/>
      </c>
      <c r="W102" s="17" t="str">
        <f>IF('ICC Raw Data'!W102="","",IF('ICC Raw Data'!W102=100,"O","L"))</f>
        <v/>
      </c>
      <c r="X102" s="17" t="str">
        <f>IF('ICC Raw Data'!X102="","",IF('ICC Raw Data'!X102=100,"O","L"))</f>
        <v/>
      </c>
      <c r="Y102" s="17" t="str">
        <f>IF('ICC Raw Data'!Y102="","",IF('ICC Raw Data'!Y102=100,"O","L"))</f>
        <v/>
      </c>
      <c r="Z102" s="17" t="str">
        <f>IF('ICC Raw Data'!Z102="","",IF('ICC Raw Data'!Z102=100,"O","L"))</f>
        <v/>
      </c>
      <c r="AA102" s="17" t="str">
        <f>IF('ICC Raw Data'!AA102="","",IF('ICC Raw Data'!AA102=100,"O","L"))</f>
        <v/>
      </c>
      <c r="AB102" s="17" t="str">
        <f>IF('ICC Raw Data'!AB102="","",IF('ICC Raw Data'!AB102=100,"O","L"))</f>
        <v/>
      </c>
      <c r="AC102" s="17" t="str">
        <f>IF('ICC Raw Data'!AC102="","",IF('ICC Raw Data'!AC102=100,"O","L"))</f>
        <v/>
      </c>
      <c r="AD102" s="17" t="str">
        <f>IF('ICC Raw Data'!AD102="","",IF('ICC Raw Data'!AD102=100,"O","L"))</f>
        <v/>
      </c>
      <c r="AE102" s="17" t="str">
        <f>IF('ICC Raw Data'!AE102="","",IF('ICC Raw Data'!AE102=100,"O","L"))</f>
        <v/>
      </c>
      <c r="AF102" s="19"/>
      <c r="AG102" s="19"/>
      <c r="AH102" s="20" t="str">
        <f>[1]Calculations!BA102</f>
        <v/>
      </c>
    </row>
    <row r="103" spans="1:34" ht="15.6">
      <c r="A103" s="11">
        <v>10155</v>
      </c>
      <c r="B103" s="12" t="s">
        <v>135</v>
      </c>
      <c r="C103" s="13">
        <v>39</v>
      </c>
      <c r="D103" s="14">
        <f t="shared" si="2"/>
        <v>0</v>
      </c>
      <c r="E103" s="15">
        <v>0</v>
      </c>
      <c r="F103" s="16">
        <v>5</v>
      </c>
      <c r="G103" s="16" t="str">
        <f t="shared" si="3"/>
        <v/>
      </c>
      <c r="H103" s="17" t="str">
        <f>IF('ICC Raw Data'!H103="","",IF('ICC Raw Data'!H103=100,"O","L"))</f>
        <v>L</v>
      </c>
      <c r="I103" s="18" t="str">
        <f>IF('ICC Raw Data'!I103="","",IF('ICC Raw Data'!I103=100,"O","L"))</f>
        <v/>
      </c>
      <c r="J103" s="17" t="str">
        <f>IF('ICC Raw Data'!J103="","",IF('ICC Raw Data'!J103=100,"O","L"))</f>
        <v/>
      </c>
      <c r="K103" s="17" t="str">
        <f>IF('ICC Raw Data'!K103="","",IF('ICC Raw Data'!K103=100,"O","L"))</f>
        <v/>
      </c>
      <c r="L103" s="17" t="str">
        <f>IF('ICC Raw Data'!L103="","",IF('ICC Raw Data'!L103=100,"O","L"))</f>
        <v>L</v>
      </c>
      <c r="M103" s="17" t="str">
        <f>IF('ICC Raw Data'!M103="","",IF('ICC Raw Data'!M103=100,"O","L"))</f>
        <v/>
      </c>
      <c r="N103" s="17" t="str">
        <f>IF('ICC Raw Data'!N103="","",IF('ICC Raw Data'!N103=100,"O","L"))</f>
        <v/>
      </c>
      <c r="O103" s="17" t="str">
        <f>IF('ICC Raw Data'!O103="","",IF('ICC Raw Data'!O103=100,"O","L"))</f>
        <v/>
      </c>
      <c r="P103" s="17" t="str">
        <f>IF('ICC Raw Data'!P103="","",IF('ICC Raw Data'!P103=100,"O","L"))</f>
        <v/>
      </c>
      <c r="Q103" s="17" t="str">
        <f>IF('ICC Raw Data'!Q103="","",IF('ICC Raw Data'!Q103=100,"O","L"))</f>
        <v/>
      </c>
      <c r="R103" s="17" t="str">
        <f>IF('ICC Raw Data'!R103="","",IF('ICC Raw Data'!R103=100,"O","L"))</f>
        <v/>
      </c>
      <c r="S103" s="17" t="str">
        <f>IF('ICC Raw Data'!S103="","",IF('ICC Raw Data'!S103=100,"O","L"))</f>
        <v/>
      </c>
      <c r="T103" s="17" t="str">
        <f>IF('ICC Raw Data'!T103="","",IF('ICC Raw Data'!T103=100,"O","L"))</f>
        <v/>
      </c>
      <c r="U103" s="17" t="str">
        <f>IF('ICC Raw Data'!U103="","",IF('ICC Raw Data'!U103=100,"O","L"))</f>
        <v/>
      </c>
      <c r="V103" s="17" t="str">
        <f>IF('ICC Raw Data'!V103="","",IF('ICC Raw Data'!V103=100,"O","L"))</f>
        <v/>
      </c>
      <c r="W103" s="17" t="str">
        <f>IF('ICC Raw Data'!W103="","",IF('ICC Raw Data'!W103=100,"O","L"))</f>
        <v/>
      </c>
      <c r="X103" s="17" t="str">
        <f>IF('ICC Raw Data'!X103="","",IF('ICC Raw Data'!X103=100,"O","L"))</f>
        <v/>
      </c>
      <c r="Y103" s="17" t="str">
        <f>IF('ICC Raw Data'!Y103="","",IF('ICC Raw Data'!Y103=100,"O","L"))</f>
        <v/>
      </c>
      <c r="Z103" s="17" t="str">
        <f>IF('ICC Raw Data'!Z103="","",IF('ICC Raw Data'!Z103=100,"O","L"))</f>
        <v/>
      </c>
      <c r="AA103" s="17" t="str">
        <f>IF('ICC Raw Data'!AA103="","",IF('ICC Raw Data'!AA103=100,"O","L"))</f>
        <v/>
      </c>
      <c r="AB103" s="17" t="str">
        <f>IF('ICC Raw Data'!AB103="","",IF('ICC Raw Data'!AB103=100,"O","L"))</f>
        <v/>
      </c>
      <c r="AC103" s="17" t="str">
        <f>IF('ICC Raw Data'!AC103="","",IF('ICC Raw Data'!AC103=100,"O","L"))</f>
        <v/>
      </c>
      <c r="AD103" s="17" t="str">
        <f>IF('ICC Raw Data'!AD103="","",IF('ICC Raw Data'!AD103=100,"O","L"))</f>
        <v/>
      </c>
      <c r="AE103" s="17" t="str">
        <f>IF('ICC Raw Data'!AE103="","",IF('ICC Raw Data'!AE103=100,"O","L"))</f>
        <v/>
      </c>
      <c r="AF103" s="19"/>
      <c r="AG103" s="19"/>
      <c r="AH103" s="20" t="str">
        <f>[1]Calculations!BA103</f>
        <v/>
      </c>
    </row>
    <row r="104" spans="1:34" ht="15.6">
      <c r="A104" s="11">
        <v>10160</v>
      </c>
      <c r="B104" s="12" t="s">
        <v>136</v>
      </c>
      <c r="C104" s="13">
        <v>4</v>
      </c>
      <c r="D104" s="14">
        <f t="shared" si="2"/>
        <v>0.66666666666666663</v>
      </c>
      <c r="E104" s="15">
        <v>10</v>
      </c>
      <c r="F104" s="16">
        <v>15</v>
      </c>
      <c r="G104" s="16">
        <f t="shared" si="3"/>
        <v>100</v>
      </c>
      <c r="H104" s="17" t="str">
        <f>IF('ICC Raw Data'!H104="","",IF('ICC Raw Data'!H104=100,"O","L"))</f>
        <v>O</v>
      </c>
      <c r="I104" s="18" t="str">
        <f>IF('ICC Raw Data'!I104="","",IF('ICC Raw Data'!I104=100,"O","L"))</f>
        <v>O</v>
      </c>
      <c r="J104" s="17" t="str">
        <f>IF('ICC Raw Data'!J104="","",IF('ICC Raw Data'!J104=100,"O","L"))</f>
        <v>O</v>
      </c>
      <c r="K104" s="17" t="str">
        <f>IF('ICC Raw Data'!K104="","",IF('ICC Raw Data'!K104=100,"O","L"))</f>
        <v>L</v>
      </c>
      <c r="L104" s="17" t="str">
        <f>IF('ICC Raw Data'!L104="","",IF('ICC Raw Data'!L104=100,"O","L"))</f>
        <v>O</v>
      </c>
      <c r="M104" s="17" t="str">
        <f>IF('ICC Raw Data'!M104="","",IF('ICC Raw Data'!M104=100,"O","L"))</f>
        <v>O</v>
      </c>
      <c r="N104" s="17" t="str">
        <f>IF('ICC Raw Data'!N104="","",IF('ICC Raw Data'!N104=100,"O","L"))</f>
        <v>O</v>
      </c>
      <c r="O104" s="17" t="str">
        <f>IF('ICC Raw Data'!O104="","",IF('ICC Raw Data'!O104=100,"O","L"))</f>
        <v>O</v>
      </c>
      <c r="P104" s="17" t="str">
        <f>IF('ICC Raw Data'!P104="","",IF('ICC Raw Data'!P104=100,"O","L"))</f>
        <v>O</v>
      </c>
      <c r="Q104" s="17" t="str">
        <f>IF('ICC Raw Data'!Q104="","",IF('ICC Raw Data'!Q104=100,"O","L"))</f>
        <v>O</v>
      </c>
      <c r="R104" s="17" t="str">
        <f>IF('ICC Raw Data'!R104="","",IF('ICC Raw Data'!R104=100,"O","L"))</f>
        <v>O</v>
      </c>
      <c r="S104" s="17" t="str">
        <f>IF('ICC Raw Data'!S104="","",IF('ICC Raw Data'!S104=100,"O","L"))</f>
        <v/>
      </c>
      <c r="T104" s="17" t="str">
        <f>IF('ICC Raw Data'!T104="","",IF('ICC Raw Data'!T104=100,"O","L"))</f>
        <v>O</v>
      </c>
      <c r="U104" s="17" t="str">
        <f>IF('ICC Raw Data'!U104="","",IF('ICC Raw Data'!U104=100,"O","L"))</f>
        <v>O</v>
      </c>
      <c r="V104" s="17" t="str">
        <f>IF('ICC Raw Data'!V104="","",IF('ICC Raw Data'!V104=100,"O","L"))</f>
        <v>O</v>
      </c>
      <c r="W104" s="17" t="str">
        <f>IF('ICC Raw Data'!W104="","",IF('ICC Raw Data'!W104=100,"O","L"))</f>
        <v>O</v>
      </c>
      <c r="X104" s="17" t="str">
        <f>IF('ICC Raw Data'!X104="","",IF('ICC Raw Data'!X104=100,"O","L"))</f>
        <v>O</v>
      </c>
      <c r="Y104" s="17" t="str">
        <f>IF('ICC Raw Data'!Y104="","",IF('ICC Raw Data'!Y104=100,"O","L"))</f>
        <v>O</v>
      </c>
      <c r="Z104" s="17" t="str">
        <f>IF('ICC Raw Data'!Z104="","",IF('ICC Raw Data'!Z104=100,"O","L"))</f>
        <v/>
      </c>
      <c r="AA104" s="17" t="str">
        <f>IF('ICC Raw Data'!AA104="","",IF('ICC Raw Data'!AA104=100,"O","L"))</f>
        <v/>
      </c>
      <c r="AB104" s="17" t="str">
        <f>IF('ICC Raw Data'!AB104="","",IF('ICC Raw Data'!AB104=100,"O","L"))</f>
        <v/>
      </c>
      <c r="AC104" s="17" t="str">
        <f>IF('ICC Raw Data'!AC104="","",IF('ICC Raw Data'!AC104=100,"O","L"))</f>
        <v/>
      </c>
      <c r="AD104" s="17" t="str">
        <f>IF('ICC Raw Data'!AD104="","",IF('ICC Raw Data'!AD104=100,"O","L"))</f>
        <v/>
      </c>
      <c r="AE104" s="17" t="str">
        <f>IF('ICC Raw Data'!AE104="","",IF('ICC Raw Data'!AE104=100,"O","L"))</f>
        <v/>
      </c>
      <c r="AF104" s="19"/>
      <c r="AG104" s="19"/>
      <c r="AH104" s="20" t="str">
        <f>[1]Calculations!BA104</f>
        <v>B</v>
      </c>
    </row>
    <row r="105" spans="1:34" ht="15.6">
      <c r="A105" s="11">
        <v>10163</v>
      </c>
      <c r="B105" s="12" t="s">
        <v>137</v>
      </c>
      <c r="C105" s="13">
        <v>30</v>
      </c>
      <c r="D105" s="14">
        <f t="shared" si="2"/>
        <v>0</v>
      </c>
      <c r="E105" s="15">
        <v>0</v>
      </c>
      <c r="F105" s="16">
        <v>5</v>
      </c>
      <c r="G105" s="16" t="str">
        <f t="shared" si="3"/>
        <v/>
      </c>
      <c r="H105" s="17" t="str">
        <f>IF('ICC Raw Data'!H105="","",IF('ICC Raw Data'!H105=100,"O","L"))</f>
        <v>O</v>
      </c>
      <c r="I105" s="18" t="str">
        <f>IF('ICC Raw Data'!I105="","",IF('ICC Raw Data'!I105=100,"O","L"))</f>
        <v>O</v>
      </c>
      <c r="J105" s="17" t="str">
        <f>IF('ICC Raw Data'!J105="","",IF('ICC Raw Data'!J105=100,"O","L"))</f>
        <v>L</v>
      </c>
      <c r="K105" s="17" t="str">
        <f>IF('ICC Raw Data'!K105="","",IF('ICC Raw Data'!K105=100,"O","L"))</f>
        <v>O</v>
      </c>
      <c r="L105" s="17" t="str">
        <f>IF('ICC Raw Data'!L105="","",IF('ICC Raw Data'!L105=100,"O","L"))</f>
        <v>O</v>
      </c>
      <c r="M105" s="17" t="str">
        <f>IF('ICC Raw Data'!M105="","",IF('ICC Raw Data'!M105=100,"O","L"))</f>
        <v>O</v>
      </c>
      <c r="N105" s="17" t="str">
        <f>IF('ICC Raw Data'!N105="","",IF('ICC Raw Data'!N105=100,"O","L"))</f>
        <v>O</v>
      </c>
      <c r="O105" s="17" t="str">
        <f>IF('ICC Raw Data'!O105="","",IF('ICC Raw Data'!O105=100,"O","L"))</f>
        <v/>
      </c>
      <c r="P105" s="17" t="str">
        <f>IF('ICC Raw Data'!P105="","",IF('ICC Raw Data'!P105=100,"O","L"))</f>
        <v>O</v>
      </c>
      <c r="Q105" s="17" t="str">
        <f>IF('ICC Raw Data'!Q105="","",IF('ICC Raw Data'!Q105=100,"O","L"))</f>
        <v>O</v>
      </c>
      <c r="R105" s="17" t="str">
        <f>IF('ICC Raw Data'!R105="","",IF('ICC Raw Data'!R105=100,"O","L"))</f>
        <v>O</v>
      </c>
      <c r="S105" s="17" t="str">
        <f>IF('ICC Raw Data'!S105="","",IF('ICC Raw Data'!S105=100,"O","L"))</f>
        <v/>
      </c>
      <c r="T105" s="17" t="str">
        <f>IF('ICC Raw Data'!T105="","",IF('ICC Raw Data'!T105=100,"O","L"))</f>
        <v/>
      </c>
      <c r="U105" s="17" t="str">
        <f>IF('ICC Raw Data'!U105="","",IF('ICC Raw Data'!U105=100,"O","L"))</f>
        <v>O</v>
      </c>
      <c r="V105" s="17" t="str">
        <f>IF('ICC Raw Data'!V105="","",IF('ICC Raw Data'!V105=100,"O","L"))</f>
        <v>O</v>
      </c>
      <c r="W105" s="17" t="str">
        <f>IF('ICC Raw Data'!W105="","",IF('ICC Raw Data'!W105=100,"O","L"))</f>
        <v>O</v>
      </c>
      <c r="X105" s="17" t="str">
        <f>IF('ICC Raw Data'!X105="","",IF('ICC Raw Data'!X105=100,"O","L"))</f>
        <v>O</v>
      </c>
      <c r="Y105" s="17" t="str">
        <f>IF('ICC Raw Data'!Y105="","",IF('ICC Raw Data'!Y105=100,"O","L"))</f>
        <v>O</v>
      </c>
      <c r="Z105" s="17" t="str">
        <f>IF('ICC Raw Data'!Z105="","",IF('ICC Raw Data'!Z105=100,"O","L"))</f>
        <v>O</v>
      </c>
      <c r="AA105" s="17" t="str">
        <f>IF('ICC Raw Data'!AA105="","",IF('ICC Raw Data'!AA105=100,"O","L"))</f>
        <v/>
      </c>
      <c r="AB105" s="17" t="str">
        <f>IF('ICC Raw Data'!AB105="","",IF('ICC Raw Data'!AB105=100,"O","L"))</f>
        <v/>
      </c>
      <c r="AC105" s="17" t="str">
        <f>IF('ICC Raw Data'!AC105="","",IF('ICC Raw Data'!AC105=100,"O","L"))</f>
        <v/>
      </c>
      <c r="AD105" s="17" t="str">
        <f>IF('ICC Raw Data'!AD105="","",IF('ICC Raw Data'!AD105=100,"O","L"))</f>
        <v>O</v>
      </c>
      <c r="AE105" s="17" t="str">
        <f>IF('ICC Raw Data'!AE105="","",IF('ICC Raw Data'!AE105=100,"O","L"))</f>
        <v/>
      </c>
      <c r="AF105" s="19"/>
      <c r="AG105" s="19"/>
      <c r="AH105" s="20" t="str">
        <f>[1]Calculations!BA105</f>
        <v/>
      </c>
    </row>
    <row r="106" spans="1:34" ht="15.6">
      <c r="A106" s="11">
        <v>10184</v>
      </c>
      <c r="B106" s="12" t="s">
        <v>138</v>
      </c>
      <c r="C106" s="13">
        <v>32</v>
      </c>
      <c r="D106" s="14">
        <f t="shared" si="2"/>
        <v>0</v>
      </c>
      <c r="E106" s="15">
        <v>0</v>
      </c>
      <c r="F106" s="16">
        <v>6</v>
      </c>
      <c r="G106" s="16" t="str">
        <f t="shared" si="3"/>
        <v/>
      </c>
      <c r="H106" s="17" t="str">
        <f>IF('ICC Raw Data'!H106="","",IF('ICC Raw Data'!H106=100,"O","L"))</f>
        <v>O</v>
      </c>
      <c r="I106" s="18" t="str">
        <f>IF('ICC Raw Data'!I106="","",IF('ICC Raw Data'!I106=100,"O","L"))</f>
        <v>O</v>
      </c>
      <c r="J106" s="17" t="str">
        <f>IF('ICC Raw Data'!J106="","",IF('ICC Raw Data'!J106=100,"O","L"))</f>
        <v>O</v>
      </c>
      <c r="K106" s="17" t="str">
        <f>IF('ICC Raw Data'!K106="","",IF('ICC Raw Data'!K106=100,"O","L"))</f>
        <v>O</v>
      </c>
      <c r="L106" s="17" t="str">
        <f>IF('ICC Raw Data'!L106="","",IF('ICC Raw Data'!L106=100,"O","L"))</f>
        <v>O</v>
      </c>
      <c r="M106" s="17" t="str">
        <f>IF('ICC Raw Data'!M106="","",IF('ICC Raw Data'!M106=100,"O","L"))</f>
        <v>O</v>
      </c>
      <c r="N106" s="17" t="str">
        <f>IF('ICC Raw Data'!N106="","",IF('ICC Raw Data'!N106=100,"O","L"))</f>
        <v>O</v>
      </c>
      <c r="O106" s="17" t="str">
        <f>IF('ICC Raw Data'!O106="","",IF('ICC Raw Data'!O106=100,"O","L"))</f>
        <v>O</v>
      </c>
      <c r="P106" s="17" t="str">
        <f>IF('ICC Raw Data'!P106="","",IF('ICC Raw Data'!P106=100,"O","L"))</f>
        <v>O</v>
      </c>
      <c r="Q106" s="17" t="str">
        <f>IF('ICC Raw Data'!Q106="","",IF('ICC Raw Data'!Q106=100,"O","L"))</f>
        <v>O</v>
      </c>
      <c r="R106" s="17" t="str">
        <f>IF('ICC Raw Data'!R106="","",IF('ICC Raw Data'!R106=100,"O","L"))</f>
        <v/>
      </c>
      <c r="S106" s="17" t="str">
        <f>IF('ICC Raw Data'!S106="","",IF('ICC Raw Data'!S106=100,"O","L"))</f>
        <v/>
      </c>
      <c r="T106" s="17" t="str">
        <f>IF('ICC Raw Data'!T106="","",IF('ICC Raw Data'!T106=100,"O","L"))</f>
        <v/>
      </c>
      <c r="U106" s="17" t="str">
        <f>IF('ICC Raw Data'!U106="","",IF('ICC Raw Data'!U106=100,"O","L"))</f>
        <v/>
      </c>
      <c r="V106" s="17" t="str">
        <f>IF('ICC Raw Data'!V106="","",IF('ICC Raw Data'!V106=100,"O","L"))</f>
        <v/>
      </c>
      <c r="W106" s="17" t="str">
        <f>IF('ICC Raw Data'!W106="","",IF('ICC Raw Data'!W106=100,"O","L"))</f>
        <v/>
      </c>
      <c r="X106" s="17" t="str">
        <f>IF('ICC Raw Data'!X106="","",IF('ICC Raw Data'!X106=100,"O","L"))</f>
        <v/>
      </c>
      <c r="Y106" s="17" t="str">
        <f>IF('ICC Raw Data'!Y106="","",IF('ICC Raw Data'!Y106=100,"O","L"))</f>
        <v/>
      </c>
      <c r="Z106" s="17" t="str">
        <f>IF('ICC Raw Data'!Z106="","",IF('ICC Raw Data'!Z106=100,"O","L"))</f>
        <v/>
      </c>
      <c r="AA106" s="17" t="str">
        <f>IF('ICC Raw Data'!AA106="","",IF('ICC Raw Data'!AA106=100,"O","L"))</f>
        <v/>
      </c>
      <c r="AB106" s="17" t="str">
        <f>IF('ICC Raw Data'!AB106="","",IF('ICC Raw Data'!AB106=100,"O","L"))</f>
        <v/>
      </c>
      <c r="AC106" s="17" t="str">
        <f>IF('ICC Raw Data'!AC106="","",IF('ICC Raw Data'!AC106=100,"O","L"))</f>
        <v/>
      </c>
      <c r="AD106" s="17" t="str">
        <f>IF('ICC Raw Data'!AD106="","",IF('ICC Raw Data'!AD106=100,"O","L"))</f>
        <v/>
      </c>
      <c r="AE106" s="17" t="str">
        <f>IF('ICC Raw Data'!AE106="","",IF('ICC Raw Data'!AE106=100,"O","L"))</f>
        <v/>
      </c>
      <c r="AF106" s="19"/>
      <c r="AG106" s="19"/>
      <c r="AH106" s="20" t="str">
        <f>[1]Calculations!BA106</f>
        <v/>
      </c>
    </row>
    <row r="107" spans="1:34" ht="15.6">
      <c r="A107" s="11">
        <v>10285</v>
      </c>
      <c r="B107" s="12" t="s">
        <v>139</v>
      </c>
      <c r="C107" s="13">
        <v>31</v>
      </c>
      <c r="D107" s="14">
        <f t="shared" si="2"/>
        <v>0</v>
      </c>
      <c r="E107" s="15">
        <v>0</v>
      </c>
      <c r="F107" s="16">
        <v>6</v>
      </c>
      <c r="G107" s="16" t="str">
        <f t="shared" si="3"/>
        <v/>
      </c>
      <c r="H107" s="17" t="str">
        <f>IF('ICC Raw Data'!H107="","",IF('ICC Raw Data'!H107=100,"O","L"))</f>
        <v>O</v>
      </c>
      <c r="I107" s="18" t="str">
        <f>IF('ICC Raw Data'!I107="","",IF('ICC Raw Data'!I107=100,"O","L"))</f>
        <v>O</v>
      </c>
      <c r="J107" s="17" t="str">
        <f>IF('ICC Raw Data'!J107="","",IF('ICC Raw Data'!J107=100,"O","L"))</f>
        <v>O</v>
      </c>
      <c r="K107" s="17" t="str">
        <f>IF('ICC Raw Data'!K107="","",IF('ICC Raw Data'!K107=100,"O","L"))</f>
        <v>O</v>
      </c>
      <c r="L107" s="17" t="str">
        <f>IF('ICC Raw Data'!L107="","",IF('ICC Raw Data'!L107=100,"O","L"))</f>
        <v>O</v>
      </c>
      <c r="M107" s="17" t="str">
        <f>IF('ICC Raw Data'!M107="","",IF('ICC Raw Data'!M107=100,"O","L"))</f>
        <v/>
      </c>
      <c r="N107" s="17" t="str">
        <f>IF('ICC Raw Data'!N107="","",IF('ICC Raw Data'!N107=100,"O","L"))</f>
        <v/>
      </c>
      <c r="O107" s="17" t="str">
        <f>IF('ICC Raw Data'!O107="","",IF('ICC Raw Data'!O107=100,"O","L"))</f>
        <v>O</v>
      </c>
      <c r="P107" s="17" t="str">
        <f>IF('ICC Raw Data'!P107="","",IF('ICC Raw Data'!P107=100,"O","L"))</f>
        <v>O</v>
      </c>
      <c r="Q107" s="17" t="str">
        <f>IF('ICC Raw Data'!Q107="","",IF('ICC Raw Data'!Q107=100,"O","L"))</f>
        <v>O</v>
      </c>
      <c r="R107" s="17" t="str">
        <f>IF('ICC Raw Data'!R107="","",IF('ICC Raw Data'!R107=100,"O","L"))</f>
        <v/>
      </c>
      <c r="S107" s="17" t="str">
        <f>IF('ICC Raw Data'!S107="","",IF('ICC Raw Data'!S107=100,"O","L"))</f>
        <v/>
      </c>
      <c r="T107" s="17" t="str">
        <f>IF('ICC Raw Data'!T107="","",IF('ICC Raw Data'!T107=100,"O","L"))</f>
        <v/>
      </c>
      <c r="U107" s="17" t="str">
        <f>IF('ICC Raw Data'!U107="","",IF('ICC Raw Data'!U107=100,"O","L"))</f>
        <v/>
      </c>
      <c r="V107" s="17" t="str">
        <f>IF('ICC Raw Data'!V107="","",IF('ICC Raw Data'!V107=100,"O","L"))</f>
        <v/>
      </c>
      <c r="W107" s="17" t="str">
        <f>IF('ICC Raw Data'!W107="","",IF('ICC Raw Data'!W107=100,"O","L"))</f>
        <v/>
      </c>
      <c r="X107" s="17" t="str">
        <f>IF('ICC Raw Data'!X107="","",IF('ICC Raw Data'!X107=100,"O","L"))</f>
        <v/>
      </c>
      <c r="Y107" s="17" t="str">
        <f>IF('ICC Raw Data'!Y107="","",IF('ICC Raw Data'!Y107=100,"O","L"))</f>
        <v/>
      </c>
      <c r="Z107" s="17" t="str">
        <f>IF('ICC Raw Data'!Z107="","",IF('ICC Raw Data'!Z107=100,"O","L"))</f>
        <v/>
      </c>
      <c r="AA107" s="17" t="str">
        <f>IF('ICC Raw Data'!AA107="","",IF('ICC Raw Data'!AA107=100,"O","L"))</f>
        <v/>
      </c>
      <c r="AB107" s="17" t="str">
        <f>IF('ICC Raw Data'!AB107="","",IF('ICC Raw Data'!AB107=100,"O","L"))</f>
        <v/>
      </c>
      <c r="AC107" s="17" t="str">
        <f>IF('ICC Raw Data'!AC107="","",IF('ICC Raw Data'!AC107=100,"O","L"))</f>
        <v/>
      </c>
      <c r="AD107" s="17" t="str">
        <f>IF('ICC Raw Data'!AD107="","",IF('ICC Raw Data'!AD107=100,"O","L"))</f>
        <v/>
      </c>
      <c r="AE107" s="17" t="str">
        <f>IF('ICC Raw Data'!AE107="","",IF('ICC Raw Data'!AE107=100,"O","L"))</f>
        <v/>
      </c>
      <c r="AF107" s="19"/>
      <c r="AG107" s="19"/>
      <c r="AH107" s="20" t="str">
        <f>[1]Calculations!BA107</f>
        <v/>
      </c>
    </row>
    <row r="108" spans="1:34" ht="15.6">
      <c r="A108" s="11">
        <v>10305</v>
      </c>
      <c r="B108" s="12" t="s">
        <v>140</v>
      </c>
      <c r="C108" s="13">
        <v>13</v>
      </c>
      <c r="D108" s="14">
        <f t="shared" si="2"/>
        <v>0.25</v>
      </c>
      <c r="E108" s="15">
        <v>2</v>
      </c>
      <c r="F108" s="16">
        <v>8</v>
      </c>
      <c r="G108" s="16">
        <f t="shared" si="3"/>
        <v>50</v>
      </c>
      <c r="H108" s="17" t="str">
        <f>IF('ICC Raw Data'!H108="","",IF('ICC Raw Data'!H108=100,"O","L"))</f>
        <v>O</v>
      </c>
      <c r="I108" s="18" t="str">
        <f>IF('ICC Raw Data'!I108="","",IF('ICC Raw Data'!I108=100,"O","L"))</f>
        <v>O</v>
      </c>
      <c r="J108" s="17" t="str">
        <f>IF('ICC Raw Data'!J108="","",IF('ICC Raw Data'!J108=100,"O","L"))</f>
        <v>L</v>
      </c>
      <c r="K108" s="17" t="str">
        <f>IF('ICC Raw Data'!K108="","",IF('ICC Raw Data'!K108=100,"O","L"))</f>
        <v>O</v>
      </c>
      <c r="L108" s="17" t="str">
        <f>IF('ICC Raw Data'!L108="","",IF('ICC Raw Data'!L108=100,"O","L"))</f>
        <v>L</v>
      </c>
      <c r="M108" s="17" t="str">
        <f>IF('ICC Raw Data'!M108="","",IF('ICC Raw Data'!M108=100,"O","L"))</f>
        <v>O</v>
      </c>
      <c r="N108" s="17" t="str">
        <f>IF('ICC Raw Data'!N108="","",IF('ICC Raw Data'!N108=100,"O","L"))</f>
        <v>L</v>
      </c>
      <c r="O108" s="17" t="str">
        <f>IF('ICC Raw Data'!O108="","",IF('ICC Raw Data'!O108=100,"O","L"))</f>
        <v>O</v>
      </c>
      <c r="P108" s="17" t="str">
        <f>IF('ICC Raw Data'!P108="","",IF('ICC Raw Data'!P108=100,"O","L"))</f>
        <v>O</v>
      </c>
      <c r="Q108" s="17" t="str">
        <f>IF('ICC Raw Data'!Q108="","",IF('ICC Raw Data'!Q108=100,"O","L"))</f>
        <v/>
      </c>
      <c r="R108" s="17" t="str">
        <f>IF('ICC Raw Data'!R108="","",IF('ICC Raw Data'!R108=100,"O","L"))</f>
        <v>O</v>
      </c>
      <c r="S108" s="17" t="str">
        <f>IF('ICC Raw Data'!S108="","",IF('ICC Raw Data'!S108=100,"O","L"))</f>
        <v/>
      </c>
      <c r="T108" s="17" t="str">
        <f>IF('ICC Raw Data'!T108="","",IF('ICC Raw Data'!T108=100,"O","L"))</f>
        <v/>
      </c>
      <c r="U108" s="17" t="str">
        <f>IF('ICC Raw Data'!U108="","",IF('ICC Raw Data'!U108=100,"O","L"))</f>
        <v/>
      </c>
      <c r="V108" s="17" t="str">
        <f>IF('ICC Raw Data'!V108="","",IF('ICC Raw Data'!V108=100,"O","L"))</f>
        <v>O</v>
      </c>
      <c r="W108" s="17" t="str">
        <f>IF('ICC Raw Data'!W108="","",IF('ICC Raw Data'!W108=100,"O","L"))</f>
        <v>O</v>
      </c>
      <c r="X108" s="17" t="str">
        <f>IF('ICC Raw Data'!X108="","",IF('ICC Raw Data'!X108=100,"O","L"))</f>
        <v/>
      </c>
      <c r="Y108" s="17" t="str">
        <f>IF('ICC Raw Data'!Y108="","",IF('ICC Raw Data'!Y108=100,"O","L"))</f>
        <v>O</v>
      </c>
      <c r="Z108" s="17" t="str">
        <f>IF('ICC Raw Data'!Z108="","",IF('ICC Raw Data'!Z108=100,"O","L"))</f>
        <v/>
      </c>
      <c r="AA108" s="17" t="str">
        <f>IF('ICC Raw Data'!AA108="","",IF('ICC Raw Data'!AA108=100,"O","L"))</f>
        <v/>
      </c>
      <c r="AB108" s="17" t="str">
        <f>IF('ICC Raw Data'!AB108="","",IF('ICC Raw Data'!AB108=100,"O","L"))</f>
        <v>O</v>
      </c>
      <c r="AC108" s="17" t="str">
        <f>IF('ICC Raw Data'!AC108="","",IF('ICC Raw Data'!AC108=100,"O","L"))</f>
        <v/>
      </c>
      <c r="AD108" s="17" t="str">
        <f>IF('ICC Raw Data'!AD108="","",IF('ICC Raw Data'!AD108=100,"O","L"))</f>
        <v/>
      </c>
      <c r="AE108" s="17" t="str">
        <f>IF('ICC Raw Data'!AE108="","",IF('ICC Raw Data'!AE108=100,"O","L"))</f>
        <v>O</v>
      </c>
      <c r="AF108" s="19"/>
      <c r="AG108" s="19"/>
      <c r="AH108" s="20" t="str">
        <f>[1]Calculations!BA108</f>
        <v/>
      </c>
    </row>
    <row r="109" spans="1:34" ht="15.6">
      <c r="A109" s="11">
        <v>10335</v>
      </c>
      <c r="B109" s="12" t="s">
        <v>141</v>
      </c>
      <c r="C109" s="13">
        <v>39</v>
      </c>
      <c r="D109" s="14">
        <f t="shared" si="2"/>
        <v>0</v>
      </c>
      <c r="E109" s="15">
        <v>0</v>
      </c>
      <c r="F109" s="16">
        <v>5</v>
      </c>
      <c r="G109" s="16" t="str">
        <f t="shared" si="3"/>
        <v/>
      </c>
      <c r="H109" s="17" t="str">
        <f>IF('ICC Raw Data'!H109="","",IF('ICC Raw Data'!H109=100,"O","L"))</f>
        <v/>
      </c>
      <c r="I109" s="18" t="str">
        <f>IF('ICC Raw Data'!I109="","",IF('ICC Raw Data'!I109=100,"O","L"))</f>
        <v/>
      </c>
      <c r="J109" s="17" t="str">
        <f>IF('ICC Raw Data'!J109="","",IF('ICC Raw Data'!J109=100,"O","L"))</f>
        <v/>
      </c>
      <c r="K109" s="17" t="str">
        <f>IF('ICC Raw Data'!K109="","",IF('ICC Raw Data'!K109=100,"O","L"))</f>
        <v/>
      </c>
      <c r="L109" s="17" t="str">
        <f>IF('ICC Raw Data'!L109="","",IF('ICC Raw Data'!L109=100,"O","L"))</f>
        <v>L</v>
      </c>
      <c r="M109" s="17" t="str">
        <f>IF('ICC Raw Data'!M109="","",IF('ICC Raw Data'!M109=100,"O","L"))</f>
        <v/>
      </c>
      <c r="N109" s="17" t="str">
        <f>IF('ICC Raw Data'!N109="","",IF('ICC Raw Data'!N109=100,"O","L"))</f>
        <v/>
      </c>
      <c r="O109" s="17" t="str">
        <f>IF('ICC Raw Data'!O109="","",IF('ICC Raw Data'!O109=100,"O","L"))</f>
        <v/>
      </c>
      <c r="P109" s="17" t="str">
        <f>IF('ICC Raw Data'!P109="","",IF('ICC Raw Data'!P109=100,"O","L"))</f>
        <v/>
      </c>
      <c r="Q109" s="17" t="str">
        <f>IF('ICC Raw Data'!Q109="","",IF('ICC Raw Data'!Q109=100,"O","L"))</f>
        <v>O</v>
      </c>
      <c r="R109" s="17" t="str">
        <f>IF('ICC Raw Data'!R109="","",IF('ICC Raw Data'!R109=100,"O","L"))</f>
        <v/>
      </c>
      <c r="S109" s="17" t="str">
        <f>IF('ICC Raw Data'!S109="","",IF('ICC Raw Data'!S109=100,"O","L"))</f>
        <v/>
      </c>
      <c r="T109" s="17" t="str">
        <f>IF('ICC Raw Data'!T109="","",IF('ICC Raw Data'!T109=100,"O","L"))</f>
        <v/>
      </c>
      <c r="U109" s="17" t="str">
        <f>IF('ICC Raw Data'!U109="","",IF('ICC Raw Data'!U109=100,"O","L"))</f>
        <v/>
      </c>
      <c r="V109" s="17" t="str">
        <f>IF('ICC Raw Data'!V109="","",IF('ICC Raw Data'!V109=100,"O","L"))</f>
        <v/>
      </c>
      <c r="W109" s="17" t="str">
        <f>IF('ICC Raw Data'!W109="","",IF('ICC Raw Data'!W109=100,"O","L"))</f>
        <v/>
      </c>
      <c r="X109" s="17" t="str">
        <f>IF('ICC Raw Data'!X109="","",IF('ICC Raw Data'!X109=100,"O","L"))</f>
        <v/>
      </c>
      <c r="Y109" s="17" t="str">
        <f>IF('ICC Raw Data'!Y109="","",IF('ICC Raw Data'!Y109=100,"O","L"))</f>
        <v/>
      </c>
      <c r="Z109" s="17" t="str">
        <f>IF('ICC Raw Data'!Z109="","",IF('ICC Raw Data'!Z109=100,"O","L"))</f>
        <v/>
      </c>
      <c r="AA109" s="17" t="str">
        <f>IF('ICC Raw Data'!AA109="","",IF('ICC Raw Data'!AA109=100,"O","L"))</f>
        <v/>
      </c>
      <c r="AB109" s="17" t="str">
        <f>IF('ICC Raw Data'!AB109="","",IF('ICC Raw Data'!AB109=100,"O","L"))</f>
        <v/>
      </c>
      <c r="AC109" s="17" t="str">
        <f>IF('ICC Raw Data'!AC109="","",IF('ICC Raw Data'!AC109=100,"O","L"))</f>
        <v/>
      </c>
      <c r="AD109" s="17" t="str">
        <f>IF('ICC Raw Data'!AD109="","",IF('ICC Raw Data'!AD109=100,"O","L"))</f>
        <v/>
      </c>
      <c r="AE109" s="17" t="str">
        <f>IF('ICC Raw Data'!AE109="","",IF('ICC Raw Data'!AE109=100,"O","L"))</f>
        <v/>
      </c>
      <c r="AF109" s="19"/>
      <c r="AG109" s="19"/>
      <c r="AH109" s="20" t="str">
        <f>[1]Calculations!BA109</f>
        <v/>
      </c>
    </row>
    <row r="110" spans="1:34" ht="15.6">
      <c r="A110" s="11">
        <v>10386</v>
      </c>
      <c r="B110" s="12" t="s">
        <v>142</v>
      </c>
      <c r="C110" s="13">
        <v>11</v>
      </c>
      <c r="D110" s="14">
        <f t="shared" si="2"/>
        <v>0</v>
      </c>
      <c r="E110" s="15">
        <v>0</v>
      </c>
      <c r="F110" s="16">
        <v>5</v>
      </c>
      <c r="G110" s="16" t="str">
        <f t="shared" si="3"/>
        <v/>
      </c>
      <c r="H110" s="17" t="str">
        <f>IF('ICC Raw Data'!H110="","",IF('ICC Raw Data'!H110=100,"O","L"))</f>
        <v>L</v>
      </c>
      <c r="I110" s="18" t="str">
        <f>IF('ICC Raw Data'!I110="","",IF('ICC Raw Data'!I110=100,"O","L"))</f>
        <v/>
      </c>
      <c r="J110" s="17" t="str">
        <f>IF('ICC Raw Data'!J110="","",IF('ICC Raw Data'!J110=100,"O","L"))</f>
        <v>O</v>
      </c>
      <c r="K110" s="17" t="str">
        <f>IF('ICC Raw Data'!K110="","",IF('ICC Raw Data'!K110=100,"O","L"))</f>
        <v/>
      </c>
      <c r="L110" s="17" t="str">
        <f>IF('ICC Raw Data'!L110="","",IF('ICC Raw Data'!L110=100,"O","L"))</f>
        <v>O</v>
      </c>
      <c r="M110" s="17" t="str">
        <f>IF('ICC Raw Data'!M110="","",IF('ICC Raw Data'!M110=100,"O","L"))</f>
        <v/>
      </c>
      <c r="N110" s="17" t="str">
        <f>IF('ICC Raw Data'!N110="","",IF('ICC Raw Data'!N110=100,"O","L"))</f>
        <v>L</v>
      </c>
      <c r="O110" s="17" t="str">
        <f>IF('ICC Raw Data'!O110="","",IF('ICC Raw Data'!O110=100,"O","L"))</f>
        <v/>
      </c>
      <c r="P110" s="17" t="str">
        <f>IF('ICC Raw Data'!P110="","",IF('ICC Raw Data'!P110=100,"O","L"))</f>
        <v/>
      </c>
      <c r="Q110" s="17" t="str">
        <f>IF('ICC Raw Data'!Q110="","",IF('ICC Raw Data'!Q110=100,"O","L"))</f>
        <v/>
      </c>
      <c r="R110" s="17" t="str">
        <f>IF('ICC Raw Data'!R110="","",IF('ICC Raw Data'!R110=100,"O","L"))</f>
        <v/>
      </c>
      <c r="S110" s="17" t="str">
        <f>IF('ICC Raw Data'!S110="","",IF('ICC Raw Data'!S110=100,"O","L"))</f>
        <v/>
      </c>
      <c r="T110" s="17" t="str">
        <f>IF('ICC Raw Data'!T110="","",IF('ICC Raw Data'!T110=100,"O","L"))</f>
        <v/>
      </c>
      <c r="U110" s="17" t="str">
        <f>IF('ICC Raw Data'!U110="","",IF('ICC Raw Data'!U110=100,"O","L"))</f>
        <v/>
      </c>
      <c r="V110" s="17" t="str">
        <f>IF('ICC Raw Data'!V110="","",IF('ICC Raw Data'!V110=100,"O","L"))</f>
        <v/>
      </c>
      <c r="W110" s="17" t="str">
        <f>IF('ICC Raw Data'!W110="","",IF('ICC Raw Data'!W110=100,"O","L"))</f>
        <v/>
      </c>
      <c r="X110" s="17" t="str">
        <f>IF('ICC Raw Data'!X110="","",IF('ICC Raw Data'!X110=100,"O","L"))</f>
        <v/>
      </c>
      <c r="Y110" s="17" t="str">
        <f>IF('ICC Raw Data'!Y110="","",IF('ICC Raw Data'!Y110=100,"O","L"))</f>
        <v/>
      </c>
      <c r="Z110" s="17" t="str">
        <f>IF('ICC Raw Data'!Z110="","",IF('ICC Raw Data'!Z110=100,"O","L"))</f>
        <v/>
      </c>
      <c r="AA110" s="17" t="str">
        <f>IF('ICC Raw Data'!AA110="","",IF('ICC Raw Data'!AA110=100,"O","L"))</f>
        <v/>
      </c>
      <c r="AB110" s="17" t="str">
        <f>IF('ICC Raw Data'!AB110="","",IF('ICC Raw Data'!AB110=100,"O","L"))</f>
        <v/>
      </c>
      <c r="AC110" s="17" t="str">
        <f>IF('ICC Raw Data'!AC110="","",IF('ICC Raw Data'!AC110=100,"O","L"))</f>
        <v/>
      </c>
      <c r="AD110" s="17" t="str">
        <f>IF('ICC Raw Data'!AD110="","",IF('ICC Raw Data'!AD110=100,"O","L"))</f>
        <v/>
      </c>
      <c r="AE110" s="17" t="str">
        <f>IF('ICC Raw Data'!AE110="","",IF('ICC Raw Data'!AE110=100,"O","L"))</f>
        <v/>
      </c>
      <c r="AF110" s="19"/>
      <c r="AG110" s="19"/>
      <c r="AH110" s="20" t="str">
        <f>[1]Calculations!BA110</f>
        <v/>
      </c>
    </row>
    <row r="111" spans="1:34" ht="15.6">
      <c r="A111" s="11">
        <v>10387</v>
      </c>
      <c r="B111" s="12" t="s">
        <v>143</v>
      </c>
      <c r="C111" s="13">
        <v>22</v>
      </c>
      <c r="D111" s="14">
        <f t="shared" si="2"/>
        <v>0.16666666666666666</v>
      </c>
      <c r="E111" s="15">
        <v>2</v>
      </c>
      <c r="F111" s="16">
        <v>12</v>
      </c>
      <c r="G111" s="16">
        <f t="shared" si="3"/>
        <v>25</v>
      </c>
      <c r="H111" s="17" t="str">
        <f>IF('ICC Raw Data'!H111="","",IF('ICC Raw Data'!H111=100,"O","L"))</f>
        <v>O</v>
      </c>
      <c r="I111" s="18" t="str">
        <f>IF('ICC Raw Data'!I111="","",IF('ICC Raw Data'!I111=100,"O","L"))</f>
        <v>O</v>
      </c>
      <c r="J111" s="17" t="str">
        <f>IF('ICC Raw Data'!J111="","",IF('ICC Raw Data'!J111=100,"O","L"))</f>
        <v>O</v>
      </c>
      <c r="K111" s="17" t="str">
        <f>IF('ICC Raw Data'!K111="","",IF('ICC Raw Data'!K111=100,"O","L"))</f>
        <v>O</v>
      </c>
      <c r="L111" s="17" t="str">
        <f>IF('ICC Raw Data'!L111="","",IF('ICC Raw Data'!L111=100,"O","L"))</f>
        <v>O</v>
      </c>
      <c r="M111" s="17" t="str">
        <f>IF('ICC Raw Data'!M111="","",IF('ICC Raw Data'!M111=100,"O","L"))</f>
        <v>O</v>
      </c>
      <c r="N111" s="17" t="str">
        <f>IF('ICC Raw Data'!N111="","",IF('ICC Raw Data'!N111=100,"O","L"))</f>
        <v>O</v>
      </c>
      <c r="O111" s="17" t="str">
        <f>IF('ICC Raw Data'!O111="","",IF('ICC Raw Data'!O111=100,"O","L"))</f>
        <v>O</v>
      </c>
      <c r="P111" s="17" t="str">
        <f>IF('ICC Raw Data'!P111="","",IF('ICC Raw Data'!P111=100,"O","L"))</f>
        <v>O</v>
      </c>
      <c r="Q111" s="17" t="str">
        <f>IF('ICC Raw Data'!Q111="","",IF('ICC Raw Data'!Q111=100,"O","L"))</f>
        <v>O</v>
      </c>
      <c r="R111" s="17" t="str">
        <f>IF('ICC Raw Data'!R111="","",IF('ICC Raw Data'!R111=100,"O","L"))</f>
        <v>O</v>
      </c>
      <c r="S111" s="17" t="str">
        <f>IF('ICC Raw Data'!S111="","",IF('ICC Raw Data'!S111=100,"O","L"))</f>
        <v/>
      </c>
      <c r="T111" s="17" t="str">
        <f>IF('ICC Raw Data'!T111="","",IF('ICC Raw Data'!T111=100,"O","L"))</f>
        <v/>
      </c>
      <c r="U111" s="17" t="str">
        <f>IF('ICC Raw Data'!U111="","",IF('ICC Raw Data'!U111=100,"O","L"))</f>
        <v/>
      </c>
      <c r="V111" s="17" t="str">
        <f>IF('ICC Raw Data'!V111="","",IF('ICC Raw Data'!V111=100,"O","L"))</f>
        <v/>
      </c>
      <c r="W111" s="17" t="str">
        <f>IF('ICC Raw Data'!W111="","",IF('ICC Raw Data'!W111=100,"O","L"))</f>
        <v/>
      </c>
      <c r="X111" s="17" t="str">
        <f>IF('ICC Raw Data'!X111="","",IF('ICC Raw Data'!X111=100,"O","L"))</f>
        <v/>
      </c>
      <c r="Y111" s="17" t="str">
        <f>IF('ICC Raw Data'!Y111="","",IF('ICC Raw Data'!Y111=100,"O","L"))</f>
        <v/>
      </c>
      <c r="Z111" s="17" t="str">
        <f>IF('ICC Raw Data'!Z111="","",IF('ICC Raw Data'!Z111=100,"O","L"))</f>
        <v/>
      </c>
      <c r="AA111" s="17" t="str">
        <f>IF('ICC Raw Data'!AA111="","",IF('ICC Raw Data'!AA111=100,"O","L"))</f>
        <v/>
      </c>
      <c r="AB111" s="17" t="str">
        <f>IF('ICC Raw Data'!AB111="","",IF('ICC Raw Data'!AB111=100,"O","L"))</f>
        <v/>
      </c>
      <c r="AC111" s="17" t="str">
        <f>IF('ICC Raw Data'!AC111="","",IF('ICC Raw Data'!AC111=100,"O","L"))</f>
        <v/>
      </c>
      <c r="AD111" s="17" t="str">
        <f>IF('ICC Raw Data'!AD111="","",IF('ICC Raw Data'!AD111=100,"O","L"))</f>
        <v/>
      </c>
      <c r="AE111" s="17" t="str">
        <f>IF('ICC Raw Data'!AE111="","",IF('ICC Raw Data'!AE111=100,"O","L"))</f>
        <v/>
      </c>
      <c r="AF111" s="19"/>
      <c r="AG111" s="19" t="s">
        <v>62</v>
      </c>
      <c r="AH111" s="20" t="str">
        <f>[1]Calculations!BA111</f>
        <v>B</v>
      </c>
    </row>
    <row r="112" spans="1:34" ht="15.6">
      <c r="A112" s="11">
        <v>10412</v>
      </c>
      <c r="B112" s="12" t="s">
        <v>144</v>
      </c>
      <c r="C112" s="13">
        <v>13</v>
      </c>
      <c r="D112" s="14">
        <f t="shared" si="2"/>
        <v>0.2</v>
      </c>
      <c r="E112" s="15">
        <v>1</v>
      </c>
      <c r="F112" s="16">
        <v>5</v>
      </c>
      <c r="G112" s="16">
        <f t="shared" si="3"/>
        <v>25</v>
      </c>
      <c r="H112" s="17" t="str">
        <f>IF('ICC Raw Data'!H112="","",IF('ICC Raw Data'!H112=100,"O","L"))</f>
        <v>O</v>
      </c>
      <c r="I112" s="18" t="str">
        <f>IF('ICC Raw Data'!I112="","",IF('ICC Raw Data'!I112=100,"O","L"))</f>
        <v>O</v>
      </c>
      <c r="J112" s="17" t="str">
        <f>IF('ICC Raw Data'!J112="","",IF('ICC Raw Data'!J112=100,"O","L"))</f>
        <v>O</v>
      </c>
      <c r="K112" s="17" t="str">
        <f>IF('ICC Raw Data'!K112="","",IF('ICC Raw Data'!K112=100,"O","L"))</f>
        <v>O</v>
      </c>
      <c r="L112" s="17" t="str">
        <f>IF('ICC Raw Data'!L112="","",IF('ICC Raw Data'!L112=100,"O","L"))</f>
        <v>O</v>
      </c>
      <c r="M112" s="17" t="str">
        <f>IF('ICC Raw Data'!M112="","",IF('ICC Raw Data'!M112=100,"O","L"))</f>
        <v>O</v>
      </c>
      <c r="N112" s="17" t="str">
        <f>IF('ICC Raw Data'!N112="","",IF('ICC Raw Data'!N112=100,"O","L"))</f>
        <v>O</v>
      </c>
      <c r="O112" s="17" t="str">
        <f>IF('ICC Raw Data'!O112="","",IF('ICC Raw Data'!O112=100,"O","L"))</f>
        <v>O</v>
      </c>
      <c r="P112" s="17" t="str">
        <f>IF('ICC Raw Data'!P112="","",IF('ICC Raw Data'!P112=100,"O","L"))</f>
        <v>O</v>
      </c>
      <c r="Q112" s="17" t="str">
        <f>IF('ICC Raw Data'!Q112="","",IF('ICC Raw Data'!Q112=100,"O","L"))</f>
        <v>O</v>
      </c>
      <c r="R112" s="17" t="str">
        <f>IF('ICC Raw Data'!R112="","",IF('ICC Raw Data'!R112=100,"O","L"))</f>
        <v>O</v>
      </c>
      <c r="S112" s="17" t="str">
        <f>IF('ICC Raw Data'!S112="","",IF('ICC Raw Data'!S112=100,"O","L"))</f>
        <v>O</v>
      </c>
      <c r="T112" s="17" t="str">
        <f>IF('ICC Raw Data'!T112="","",IF('ICC Raw Data'!T112=100,"O","L"))</f>
        <v>O</v>
      </c>
      <c r="U112" s="17" t="str">
        <f>IF('ICC Raw Data'!U112="","",IF('ICC Raw Data'!U112=100,"O","L"))</f>
        <v>O</v>
      </c>
      <c r="V112" s="17" t="str">
        <f>IF('ICC Raw Data'!V112="","",IF('ICC Raw Data'!V112=100,"O","L"))</f>
        <v>O</v>
      </c>
      <c r="W112" s="17" t="str">
        <f>IF('ICC Raw Data'!W112="","",IF('ICC Raw Data'!W112=100,"O","L"))</f>
        <v>O</v>
      </c>
      <c r="X112" s="17" t="str">
        <f>IF('ICC Raw Data'!X112="","",IF('ICC Raw Data'!X112=100,"O","L"))</f>
        <v>O</v>
      </c>
      <c r="Y112" s="17" t="str">
        <f>IF('ICC Raw Data'!Y112="","",IF('ICC Raw Data'!Y112=100,"O","L"))</f>
        <v>O</v>
      </c>
      <c r="Z112" s="17" t="str">
        <f>IF('ICC Raw Data'!Z112="","",IF('ICC Raw Data'!Z112=100,"O","L"))</f>
        <v/>
      </c>
      <c r="AA112" s="17" t="str">
        <f>IF('ICC Raw Data'!AA112="","",IF('ICC Raw Data'!AA112=100,"O","L"))</f>
        <v/>
      </c>
      <c r="AB112" s="17" t="str">
        <f>IF('ICC Raw Data'!AB112="","",IF('ICC Raw Data'!AB112=100,"O","L"))</f>
        <v/>
      </c>
      <c r="AC112" s="17" t="str">
        <f>IF('ICC Raw Data'!AC112="","",IF('ICC Raw Data'!AC112=100,"O","L"))</f>
        <v/>
      </c>
      <c r="AD112" s="17" t="str">
        <f>IF('ICC Raw Data'!AD112="","",IF('ICC Raw Data'!AD112=100,"O","L"))</f>
        <v/>
      </c>
      <c r="AE112" s="17" t="str">
        <f>IF('ICC Raw Data'!AE112="","",IF('ICC Raw Data'!AE112=100,"O","L"))</f>
        <v/>
      </c>
      <c r="AF112" s="19"/>
      <c r="AG112" s="19"/>
      <c r="AH112" s="20" t="str">
        <f>[1]Calculations!BA112</f>
        <v>B</v>
      </c>
    </row>
    <row r="113" spans="1:34" ht="15.6">
      <c r="A113" s="11">
        <v>10506</v>
      </c>
      <c r="B113" s="12" t="s">
        <v>145</v>
      </c>
      <c r="C113" s="13">
        <v>28</v>
      </c>
      <c r="D113" s="14">
        <f t="shared" si="2"/>
        <v>0.2</v>
      </c>
      <c r="E113" s="15">
        <v>1</v>
      </c>
      <c r="F113" s="16">
        <v>5</v>
      </c>
      <c r="G113" s="16">
        <f t="shared" si="3"/>
        <v>25</v>
      </c>
      <c r="H113" s="17" t="str">
        <f>IF('ICC Raw Data'!H113="","",IF('ICC Raw Data'!H113=100,"O","L"))</f>
        <v>L</v>
      </c>
      <c r="I113" s="18" t="str">
        <f>IF('ICC Raw Data'!I113="","",IF('ICC Raw Data'!I113=100,"O","L"))</f>
        <v/>
      </c>
      <c r="J113" s="17" t="str">
        <f>IF('ICC Raw Data'!J113="","",IF('ICC Raw Data'!J113=100,"O","L"))</f>
        <v>L</v>
      </c>
      <c r="K113" s="17" t="str">
        <f>IF('ICC Raw Data'!K113="","",IF('ICC Raw Data'!K113=100,"O","L"))</f>
        <v>O</v>
      </c>
      <c r="L113" s="17" t="str">
        <f>IF('ICC Raw Data'!L113="","",IF('ICC Raw Data'!L113=100,"O","L"))</f>
        <v>O</v>
      </c>
      <c r="M113" s="17" t="str">
        <f>IF('ICC Raw Data'!M113="","",IF('ICC Raw Data'!M113=100,"O","L"))</f>
        <v/>
      </c>
      <c r="N113" s="17" t="str">
        <f>IF('ICC Raw Data'!N113="","",IF('ICC Raw Data'!N113=100,"O","L"))</f>
        <v/>
      </c>
      <c r="O113" s="17" t="str">
        <f>IF('ICC Raw Data'!O113="","",IF('ICC Raw Data'!O113=100,"O","L"))</f>
        <v>O</v>
      </c>
      <c r="P113" s="17" t="str">
        <f>IF('ICC Raw Data'!P113="","",IF('ICC Raw Data'!P113=100,"O","L"))</f>
        <v/>
      </c>
      <c r="Q113" s="17" t="str">
        <f>IF('ICC Raw Data'!Q113="","",IF('ICC Raw Data'!Q113=100,"O","L"))</f>
        <v/>
      </c>
      <c r="R113" s="17" t="str">
        <f>IF('ICC Raw Data'!R113="","",IF('ICC Raw Data'!R113=100,"O","L"))</f>
        <v/>
      </c>
      <c r="S113" s="17" t="str">
        <f>IF('ICC Raw Data'!S113="","",IF('ICC Raw Data'!S113=100,"O","L"))</f>
        <v/>
      </c>
      <c r="T113" s="17" t="str">
        <f>IF('ICC Raw Data'!T113="","",IF('ICC Raw Data'!T113=100,"O","L"))</f>
        <v/>
      </c>
      <c r="U113" s="17" t="str">
        <f>IF('ICC Raw Data'!U113="","",IF('ICC Raw Data'!U113=100,"O","L"))</f>
        <v/>
      </c>
      <c r="V113" s="17" t="str">
        <f>IF('ICC Raw Data'!V113="","",IF('ICC Raw Data'!V113=100,"O","L"))</f>
        <v/>
      </c>
      <c r="W113" s="17" t="str">
        <f>IF('ICC Raw Data'!W113="","",IF('ICC Raw Data'!W113=100,"O","L"))</f>
        <v/>
      </c>
      <c r="X113" s="17" t="str">
        <f>IF('ICC Raw Data'!X113="","",IF('ICC Raw Data'!X113=100,"O","L"))</f>
        <v/>
      </c>
      <c r="Y113" s="17" t="str">
        <f>IF('ICC Raw Data'!Y113="","",IF('ICC Raw Data'!Y113=100,"O","L"))</f>
        <v/>
      </c>
      <c r="Z113" s="17" t="str">
        <f>IF('ICC Raw Data'!Z113="","",IF('ICC Raw Data'!Z113=100,"O","L"))</f>
        <v/>
      </c>
      <c r="AA113" s="17" t="str">
        <f>IF('ICC Raw Data'!AA113="","",IF('ICC Raw Data'!AA113=100,"O","L"))</f>
        <v/>
      </c>
      <c r="AB113" s="17" t="str">
        <f>IF('ICC Raw Data'!AB113="","",IF('ICC Raw Data'!AB113=100,"O","L"))</f>
        <v/>
      </c>
      <c r="AC113" s="17" t="str">
        <f>IF('ICC Raw Data'!AC113="","",IF('ICC Raw Data'!AC113=100,"O","L"))</f>
        <v/>
      </c>
      <c r="AD113" s="17" t="str">
        <f>IF('ICC Raw Data'!AD113="","",IF('ICC Raw Data'!AD113=100,"O","L"))</f>
        <v/>
      </c>
      <c r="AE113" s="17" t="str">
        <f>IF('ICC Raw Data'!AE113="","",IF('ICC Raw Data'!AE113=100,"O","L"))</f>
        <v/>
      </c>
      <c r="AF113" s="19"/>
      <c r="AG113" s="19"/>
      <c r="AH113" s="20" t="str">
        <f>[1]Calculations!BA113</f>
        <v/>
      </c>
    </row>
    <row r="114" spans="1:34" ht="15.6">
      <c r="A114" s="11">
        <v>10510</v>
      </c>
      <c r="B114" s="12" t="s">
        <v>146</v>
      </c>
      <c r="C114" s="13">
        <v>33</v>
      </c>
      <c r="D114" s="14">
        <f t="shared" si="2"/>
        <v>6.6666666666666666E-2</v>
      </c>
      <c r="E114" s="15">
        <v>1</v>
      </c>
      <c r="F114" s="16">
        <v>15</v>
      </c>
      <c r="G114" s="16" t="str">
        <f t="shared" si="3"/>
        <v/>
      </c>
      <c r="H114" s="17" t="str">
        <f>IF('ICC Raw Data'!H114="","",IF('ICC Raw Data'!H114=100,"O","L"))</f>
        <v>O</v>
      </c>
      <c r="I114" s="18" t="str">
        <f>IF('ICC Raw Data'!I114="","",IF('ICC Raw Data'!I114=100,"O","L"))</f>
        <v>O</v>
      </c>
      <c r="J114" s="17" t="str">
        <f>IF('ICC Raw Data'!J114="","",IF('ICC Raw Data'!J114=100,"O","L"))</f>
        <v>L</v>
      </c>
      <c r="K114" s="17" t="str">
        <f>IF('ICC Raw Data'!K114="","",IF('ICC Raw Data'!K114=100,"O","L"))</f>
        <v>O</v>
      </c>
      <c r="L114" s="17" t="str">
        <f>IF('ICC Raw Data'!L114="","",IF('ICC Raw Data'!L114=100,"O","L"))</f>
        <v>O</v>
      </c>
      <c r="M114" s="17" t="str">
        <f>IF('ICC Raw Data'!M114="","",IF('ICC Raw Data'!M114=100,"O","L"))</f>
        <v>O</v>
      </c>
      <c r="N114" s="17" t="str">
        <f>IF('ICC Raw Data'!N114="","",IF('ICC Raw Data'!N114=100,"O","L"))</f>
        <v>O</v>
      </c>
      <c r="O114" s="17" t="str">
        <f>IF('ICC Raw Data'!O114="","",IF('ICC Raw Data'!O114=100,"O","L"))</f>
        <v>O</v>
      </c>
      <c r="P114" s="17" t="str">
        <f>IF('ICC Raw Data'!P114="","",IF('ICC Raw Data'!P114=100,"O","L"))</f>
        <v>O</v>
      </c>
      <c r="Q114" s="17" t="str">
        <f>IF('ICC Raw Data'!Q114="","",IF('ICC Raw Data'!Q114=100,"O","L"))</f>
        <v>O</v>
      </c>
      <c r="R114" s="17" t="str">
        <f>IF('ICC Raw Data'!R114="","",IF('ICC Raw Data'!R114=100,"O","L"))</f>
        <v/>
      </c>
      <c r="S114" s="17" t="str">
        <f>IF('ICC Raw Data'!S114="","",IF('ICC Raw Data'!S114=100,"O","L"))</f>
        <v/>
      </c>
      <c r="T114" s="17" t="str">
        <f>IF('ICC Raw Data'!T114="","",IF('ICC Raw Data'!T114=100,"O","L"))</f>
        <v/>
      </c>
      <c r="U114" s="17" t="str">
        <f>IF('ICC Raw Data'!U114="","",IF('ICC Raw Data'!U114=100,"O","L"))</f>
        <v/>
      </c>
      <c r="V114" s="17" t="str">
        <f>IF('ICC Raw Data'!V114="","",IF('ICC Raw Data'!V114=100,"O","L"))</f>
        <v>O</v>
      </c>
      <c r="W114" s="17" t="str">
        <f>IF('ICC Raw Data'!W114="","",IF('ICC Raw Data'!W114=100,"O","L"))</f>
        <v>O</v>
      </c>
      <c r="X114" s="17" t="str">
        <f>IF('ICC Raw Data'!X114="","",IF('ICC Raw Data'!X114=100,"O","L"))</f>
        <v>O</v>
      </c>
      <c r="Y114" s="17" t="str">
        <f>IF('ICC Raw Data'!Y114="","",IF('ICC Raw Data'!Y114=100,"O","L"))</f>
        <v>O</v>
      </c>
      <c r="Z114" s="17" t="str">
        <f>IF('ICC Raw Data'!Z114="","",IF('ICC Raw Data'!Z114=100,"O","L"))</f>
        <v/>
      </c>
      <c r="AA114" s="17" t="str">
        <f>IF('ICC Raw Data'!AA114="","",IF('ICC Raw Data'!AA114=100,"O","L"))</f>
        <v/>
      </c>
      <c r="AB114" s="17" t="str">
        <f>IF('ICC Raw Data'!AB114="","",IF('ICC Raw Data'!AB114=100,"O","L"))</f>
        <v/>
      </c>
      <c r="AC114" s="17" t="str">
        <f>IF('ICC Raw Data'!AC114="","",IF('ICC Raw Data'!AC114=100,"O","L"))</f>
        <v/>
      </c>
      <c r="AD114" s="17" t="str">
        <f>IF('ICC Raw Data'!AD114="","",IF('ICC Raw Data'!AD114=100,"O","L"))</f>
        <v/>
      </c>
      <c r="AE114" s="17" t="str">
        <f>IF('ICC Raw Data'!AE114="","",IF('ICC Raw Data'!AE114=100,"O","L"))</f>
        <v/>
      </c>
      <c r="AF114" s="19"/>
      <c r="AG114" s="19"/>
      <c r="AH114" s="20" t="str">
        <f>[1]Calculations!BA114</f>
        <v/>
      </c>
    </row>
    <row r="115" spans="1:34" ht="15.6">
      <c r="A115" s="11">
        <v>10592</v>
      </c>
      <c r="B115" s="12" t="s">
        <v>147</v>
      </c>
      <c r="C115" s="13">
        <v>16</v>
      </c>
      <c r="D115" s="14">
        <f t="shared" si="2"/>
        <v>0</v>
      </c>
      <c r="E115" s="15">
        <v>0</v>
      </c>
      <c r="F115" s="16">
        <v>5</v>
      </c>
      <c r="G115" s="16" t="str">
        <f t="shared" si="3"/>
        <v/>
      </c>
      <c r="H115" s="17" t="str">
        <f>IF('ICC Raw Data'!H115="","",IF('ICC Raw Data'!H115=100,"O","L"))</f>
        <v>O</v>
      </c>
      <c r="I115" s="18" t="str">
        <f>IF('ICC Raw Data'!I115="","",IF('ICC Raw Data'!I115=100,"O","L"))</f>
        <v>O</v>
      </c>
      <c r="J115" s="17" t="str">
        <f>IF('ICC Raw Data'!J115="","",IF('ICC Raw Data'!J115=100,"O","L"))</f>
        <v>L</v>
      </c>
      <c r="K115" s="17" t="str">
        <f>IF('ICC Raw Data'!K115="","",IF('ICC Raw Data'!K115=100,"O","L"))</f>
        <v>O</v>
      </c>
      <c r="L115" s="17" t="str">
        <f>IF('ICC Raw Data'!L115="","",IF('ICC Raw Data'!L115=100,"O","L"))</f>
        <v>O</v>
      </c>
      <c r="M115" s="17" t="str">
        <f>IF('ICC Raw Data'!M115="","",IF('ICC Raw Data'!M115=100,"O","L"))</f>
        <v/>
      </c>
      <c r="N115" s="17" t="str">
        <f>IF('ICC Raw Data'!N115="","",IF('ICC Raw Data'!N115=100,"O","L"))</f>
        <v>L</v>
      </c>
      <c r="O115" s="17" t="str">
        <f>IF('ICC Raw Data'!O115="","",IF('ICC Raw Data'!O115=100,"O","L"))</f>
        <v>O</v>
      </c>
      <c r="P115" s="17" t="str">
        <f>IF('ICC Raw Data'!P115="","",IF('ICC Raw Data'!P115=100,"O","L"))</f>
        <v>O</v>
      </c>
      <c r="Q115" s="17" t="str">
        <f>IF('ICC Raw Data'!Q115="","",IF('ICC Raw Data'!Q115=100,"O","L"))</f>
        <v>O</v>
      </c>
      <c r="R115" s="17" t="str">
        <f>IF('ICC Raw Data'!R115="","",IF('ICC Raw Data'!R115=100,"O","L"))</f>
        <v/>
      </c>
      <c r="S115" s="17" t="str">
        <f>IF('ICC Raw Data'!S115="","",IF('ICC Raw Data'!S115=100,"O","L"))</f>
        <v/>
      </c>
      <c r="T115" s="17" t="str">
        <f>IF('ICC Raw Data'!T115="","",IF('ICC Raw Data'!T115=100,"O","L"))</f>
        <v/>
      </c>
      <c r="U115" s="17" t="str">
        <f>IF('ICC Raw Data'!U115="","",IF('ICC Raw Data'!U115=100,"O","L"))</f>
        <v/>
      </c>
      <c r="V115" s="17" t="str">
        <f>IF('ICC Raw Data'!V115="","",IF('ICC Raw Data'!V115=100,"O","L"))</f>
        <v/>
      </c>
      <c r="W115" s="17" t="str">
        <f>IF('ICC Raw Data'!W115="","",IF('ICC Raw Data'!W115=100,"O","L"))</f>
        <v/>
      </c>
      <c r="X115" s="17" t="str">
        <f>IF('ICC Raw Data'!X115="","",IF('ICC Raw Data'!X115=100,"O","L"))</f>
        <v/>
      </c>
      <c r="Y115" s="17" t="str">
        <f>IF('ICC Raw Data'!Y115="","",IF('ICC Raw Data'!Y115=100,"O","L"))</f>
        <v/>
      </c>
      <c r="Z115" s="17" t="str">
        <f>IF('ICC Raw Data'!Z115="","",IF('ICC Raw Data'!Z115=100,"O","L"))</f>
        <v/>
      </c>
      <c r="AA115" s="17" t="str">
        <f>IF('ICC Raw Data'!AA115="","",IF('ICC Raw Data'!AA115=100,"O","L"))</f>
        <v/>
      </c>
      <c r="AB115" s="17" t="str">
        <f>IF('ICC Raw Data'!AB115="","",IF('ICC Raw Data'!AB115=100,"O","L"))</f>
        <v/>
      </c>
      <c r="AC115" s="17" t="str">
        <f>IF('ICC Raw Data'!AC115="","",IF('ICC Raw Data'!AC115=100,"O","L"))</f>
        <v/>
      </c>
      <c r="AD115" s="17" t="str">
        <f>IF('ICC Raw Data'!AD115="","",IF('ICC Raw Data'!AD115=100,"O","L"))</f>
        <v/>
      </c>
      <c r="AE115" s="17" t="str">
        <f>IF('ICC Raw Data'!AE115="","",IF('ICC Raw Data'!AE115=100,"O","L"))</f>
        <v/>
      </c>
      <c r="AF115" s="19"/>
      <c r="AG115" s="19"/>
      <c r="AH115" s="20" t="str">
        <f>[1]Calculations!BA115</f>
        <v/>
      </c>
    </row>
    <row r="116" spans="1:34" ht="15.6">
      <c r="A116" s="11">
        <v>10607</v>
      </c>
      <c r="B116" s="12" t="s">
        <v>148</v>
      </c>
      <c r="C116" s="13">
        <v>20</v>
      </c>
      <c r="D116" s="14">
        <f t="shared" si="2"/>
        <v>0</v>
      </c>
      <c r="E116" s="15">
        <v>0</v>
      </c>
      <c r="F116" s="16">
        <v>5</v>
      </c>
      <c r="G116" s="16" t="str">
        <f t="shared" si="3"/>
        <v/>
      </c>
      <c r="H116" s="17" t="str">
        <f>IF('ICC Raw Data'!H116="","",IF('ICC Raw Data'!H116=100,"O","L"))</f>
        <v>O</v>
      </c>
      <c r="I116" s="18" t="str">
        <f>IF('ICC Raw Data'!I116="","",IF('ICC Raw Data'!I116=100,"O","L"))</f>
        <v/>
      </c>
      <c r="J116" s="17" t="str">
        <f>IF('ICC Raw Data'!J116="","",IF('ICC Raw Data'!J116=100,"O","L"))</f>
        <v>L</v>
      </c>
      <c r="K116" s="17" t="str">
        <f>IF('ICC Raw Data'!K116="","",IF('ICC Raw Data'!K116=100,"O","L"))</f>
        <v>L</v>
      </c>
      <c r="L116" s="17" t="str">
        <f>IF('ICC Raw Data'!L116="","",IF('ICC Raw Data'!L116=100,"O","L"))</f>
        <v>O</v>
      </c>
      <c r="M116" s="17" t="str">
        <f>IF('ICC Raw Data'!M116="","",IF('ICC Raw Data'!M116=100,"O","L"))</f>
        <v/>
      </c>
      <c r="N116" s="17" t="str">
        <f>IF('ICC Raw Data'!N116="","",IF('ICC Raw Data'!N116=100,"O","L"))</f>
        <v/>
      </c>
      <c r="O116" s="17" t="str">
        <f>IF('ICC Raw Data'!O116="","",IF('ICC Raw Data'!O116=100,"O","L"))</f>
        <v/>
      </c>
      <c r="P116" s="17" t="str">
        <f>IF('ICC Raw Data'!P116="","",IF('ICC Raw Data'!P116=100,"O","L"))</f>
        <v>O</v>
      </c>
      <c r="Q116" s="17" t="str">
        <f>IF('ICC Raw Data'!Q116="","",IF('ICC Raw Data'!Q116=100,"O","L"))</f>
        <v>O</v>
      </c>
      <c r="R116" s="17" t="str">
        <f>IF('ICC Raw Data'!R116="","",IF('ICC Raw Data'!R116=100,"O","L"))</f>
        <v/>
      </c>
      <c r="S116" s="17" t="str">
        <f>IF('ICC Raw Data'!S116="","",IF('ICC Raw Data'!S116=100,"O","L"))</f>
        <v/>
      </c>
      <c r="T116" s="17" t="str">
        <f>IF('ICC Raw Data'!T116="","",IF('ICC Raw Data'!T116=100,"O","L"))</f>
        <v/>
      </c>
      <c r="U116" s="17" t="str">
        <f>IF('ICC Raw Data'!U116="","",IF('ICC Raw Data'!U116=100,"O","L"))</f>
        <v/>
      </c>
      <c r="V116" s="17" t="str">
        <f>IF('ICC Raw Data'!V116="","",IF('ICC Raw Data'!V116=100,"O","L"))</f>
        <v/>
      </c>
      <c r="W116" s="17" t="str">
        <f>IF('ICC Raw Data'!W116="","",IF('ICC Raw Data'!W116=100,"O","L"))</f>
        <v/>
      </c>
      <c r="X116" s="17" t="str">
        <f>IF('ICC Raw Data'!X116="","",IF('ICC Raw Data'!X116=100,"O","L"))</f>
        <v/>
      </c>
      <c r="Y116" s="17" t="str">
        <f>IF('ICC Raw Data'!Y116="","",IF('ICC Raw Data'!Y116=100,"O","L"))</f>
        <v/>
      </c>
      <c r="Z116" s="17" t="str">
        <f>IF('ICC Raw Data'!Z116="","",IF('ICC Raw Data'!Z116=100,"O","L"))</f>
        <v/>
      </c>
      <c r="AA116" s="17" t="str">
        <f>IF('ICC Raw Data'!AA116="","",IF('ICC Raw Data'!AA116=100,"O","L"))</f>
        <v/>
      </c>
      <c r="AB116" s="17" t="str">
        <f>IF('ICC Raw Data'!AB116="","",IF('ICC Raw Data'!AB116=100,"O","L"))</f>
        <v/>
      </c>
      <c r="AC116" s="17" t="str">
        <f>IF('ICC Raw Data'!AC116="","",IF('ICC Raw Data'!AC116=100,"O","L"))</f>
        <v/>
      </c>
      <c r="AD116" s="17" t="str">
        <f>IF('ICC Raw Data'!AD116="","",IF('ICC Raw Data'!AD116=100,"O","L"))</f>
        <v/>
      </c>
      <c r="AE116" s="17" t="str">
        <f>IF('ICC Raw Data'!AE116="","",IF('ICC Raw Data'!AE116=100,"O","L"))</f>
        <v/>
      </c>
      <c r="AF116" s="19"/>
      <c r="AG116" s="19"/>
      <c r="AH116" s="20" t="str">
        <f>[1]Calculations!BA116</f>
        <v/>
      </c>
    </row>
    <row r="117" spans="1:34" ht="15.6">
      <c r="A117" s="11">
        <v>10795</v>
      </c>
      <c r="B117" s="12" t="s">
        <v>149</v>
      </c>
      <c r="C117" s="13">
        <v>34</v>
      </c>
      <c r="D117" s="14">
        <f t="shared" si="2"/>
        <v>0.46666666666666667</v>
      </c>
      <c r="E117" s="15">
        <v>7</v>
      </c>
      <c r="F117" s="16">
        <v>15</v>
      </c>
      <c r="G117" s="16">
        <f t="shared" si="3"/>
        <v>50</v>
      </c>
      <c r="H117" s="17" t="str">
        <f>IF('ICC Raw Data'!H117="","",IF('ICC Raw Data'!H117=100,"O","L"))</f>
        <v>O</v>
      </c>
      <c r="I117" s="18" t="str">
        <f>IF('ICC Raw Data'!I117="","",IF('ICC Raw Data'!I117=100,"O","L"))</f>
        <v>L</v>
      </c>
      <c r="J117" s="17" t="str">
        <f>IF('ICC Raw Data'!J117="","",IF('ICC Raw Data'!J117=100,"O","L"))</f>
        <v>O</v>
      </c>
      <c r="K117" s="17" t="str">
        <f>IF('ICC Raw Data'!K117="","",IF('ICC Raw Data'!K117=100,"O","L"))</f>
        <v>L</v>
      </c>
      <c r="L117" s="17" t="str">
        <f>IF('ICC Raw Data'!L117="","",IF('ICC Raw Data'!L117=100,"O","L"))</f>
        <v>L</v>
      </c>
      <c r="M117" s="17" t="str">
        <f>IF('ICC Raw Data'!M117="","",IF('ICC Raw Data'!M117=100,"O","L"))</f>
        <v>O</v>
      </c>
      <c r="N117" s="17" t="str">
        <f>IF('ICC Raw Data'!N117="","",IF('ICC Raw Data'!N117=100,"O","L"))</f>
        <v>O</v>
      </c>
      <c r="O117" s="17" t="str">
        <f>IF('ICC Raw Data'!O117="","",IF('ICC Raw Data'!O117=100,"O","L"))</f>
        <v/>
      </c>
      <c r="P117" s="17" t="str">
        <f>IF('ICC Raw Data'!P117="","",IF('ICC Raw Data'!P117=100,"O","L"))</f>
        <v/>
      </c>
      <c r="Q117" s="17" t="str">
        <f>IF('ICC Raw Data'!Q117="","",IF('ICC Raw Data'!Q117=100,"O","L"))</f>
        <v/>
      </c>
      <c r="R117" s="17" t="str">
        <f>IF('ICC Raw Data'!R117="","",IF('ICC Raw Data'!R117=100,"O","L"))</f>
        <v>O</v>
      </c>
      <c r="S117" s="17" t="str">
        <f>IF('ICC Raw Data'!S117="","",IF('ICC Raw Data'!S117=100,"O","L"))</f>
        <v>O</v>
      </c>
      <c r="T117" s="17" t="str">
        <f>IF('ICC Raw Data'!T117="","",IF('ICC Raw Data'!T117=100,"O","L"))</f>
        <v/>
      </c>
      <c r="U117" s="17" t="str">
        <f>IF('ICC Raw Data'!U117="","",IF('ICC Raw Data'!U117=100,"O","L"))</f>
        <v/>
      </c>
      <c r="V117" s="17" t="str">
        <f>IF('ICC Raw Data'!V117="","",IF('ICC Raw Data'!V117=100,"O","L"))</f>
        <v>O</v>
      </c>
      <c r="W117" s="17" t="str">
        <f>IF('ICC Raw Data'!W117="","",IF('ICC Raw Data'!W117=100,"O","L"))</f>
        <v/>
      </c>
      <c r="X117" s="17" t="str">
        <f>IF('ICC Raw Data'!X117="","",IF('ICC Raw Data'!X117=100,"O","L"))</f>
        <v>O</v>
      </c>
      <c r="Y117" s="17" t="str">
        <f>IF('ICC Raw Data'!Y117="","",IF('ICC Raw Data'!Y117=100,"O","L"))</f>
        <v/>
      </c>
      <c r="Z117" s="17" t="str">
        <f>IF('ICC Raw Data'!Z117="","",IF('ICC Raw Data'!Z117=100,"O","L"))</f>
        <v/>
      </c>
      <c r="AA117" s="17" t="str">
        <f>IF('ICC Raw Data'!AA117="","",IF('ICC Raw Data'!AA117=100,"O","L"))</f>
        <v/>
      </c>
      <c r="AB117" s="17" t="str">
        <f>IF('ICC Raw Data'!AB117="","",IF('ICC Raw Data'!AB117=100,"O","L"))</f>
        <v/>
      </c>
      <c r="AC117" s="17" t="str">
        <f>IF('ICC Raw Data'!AC117="","",IF('ICC Raw Data'!AC117=100,"O","L"))</f>
        <v/>
      </c>
      <c r="AD117" s="17" t="str">
        <f>IF('ICC Raw Data'!AD117="","",IF('ICC Raw Data'!AD117=100,"O","L"))</f>
        <v/>
      </c>
      <c r="AE117" s="17" t="str">
        <f>IF('ICC Raw Data'!AE117="","",IF('ICC Raw Data'!AE117=100,"O","L"))</f>
        <v/>
      </c>
      <c r="AF117" s="19"/>
      <c r="AG117" s="19"/>
      <c r="AH117" s="20" t="str">
        <f>[1]Calculations!BA117</f>
        <v/>
      </c>
    </row>
    <row r="118" spans="1:34" ht="15.6">
      <c r="A118" s="11">
        <v>10815</v>
      </c>
      <c r="B118" s="12" t="s">
        <v>150</v>
      </c>
      <c r="C118" s="13">
        <v>5</v>
      </c>
      <c r="D118" s="14">
        <f t="shared" si="2"/>
        <v>0</v>
      </c>
      <c r="E118" s="15">
        <v>0</v>
      </c>
      <c r="F118" s="16">
        <v>5</v>
      </c>
      <c r="G118" s="16" t="str">
        <f t="shared" si="3"/>
        <v/>
      </c>
      <c r="H118" s="17" t="str">
        <f>IF('ICC Raw Data'!H118="","",IF('ICC Raw Data'!H118=100,"O","L"))</f>
        <v>O</v>
      </c>
      <c r="I118" s="18" t="str">
        <f>IF('ICC Raw Data'!I118="","",IF('ICC Raw Data'!I118=100,"O","L"))</f>
        <v>O</v>
      </c>
      <c r="J118" s="17" t="str">
        <f>IF('ICC Raw Data'!J118="","",IF('ICC Raw Data'!J118=100,"O","L"))</f>
        <v>L</v>
      </c>
      <c r="K118" s="17" t="str">
        <f>IF('ICC Raw Data'!K118="","",IF('ICC Raw Data'!K118=100,"O","L"))</f>
        <v>O</v>
      </c>
      <c r="L118" s="17" t="str">
        <f>IF('ICC Raw Data'!L118="","",IF('ICC Raw Data'!L118=100,"O","L"))</f>
        <v>O</v>
      </c>
      <c r="M118" s="17" t="str">
        <f>IF('ICC Raw Data'!M118="","",IF('ICC Raw Data'!M118=100,"O","L"))</f>
        <v/>
      </c>
      <c r="N118" s="17" t="str">
        <f>IF('ICC Raw Data'!N118="","",IF('ICC Raw Data'!N118=100,"O","L"))</f>
        <v>O</v>
      </c>
      <c r="O118" s="17" t="str">
        <f>IF('ICC Raw Data'!O118="","",IF('ICC Raw Data'!O118=100,"O","L"))</f>
        <v/>
      </c>
      <c r="P118" s="17" t="str">
        <f>IF('ICC Raw Data'!P118="","",IF('ICC Raw Data'!P118=100,"O","L"))</f>
        <v>O</v>
      </c>
      <c r="Q118" s="17" t="str">
        <f>IF('ICC Raw Data'!Q118="","",IF('ICC Raw Data'!Q118=100,"O","L"))</f>
        <v>O</v>
      </c>
      <c r="R118" s="17" t="str">
        <f>IF('ICC Raw Data'!R118="","",IF('ICC Raw Data'!R118=100,"O","L"))</f>
        <v/>
      </c>
      <c r="S118" s="17" t="str">
        <f>IF('ICC Raw Data'!S118="","",IF('ICC Raw Data'!S118=100,"O","L"))</f>
        <v/>
      </c>
      <c r="T118" s="17" t="str">
        <f>IF('ICC Raw Data'!T118="","",IF('ICC Raw Data'!T118=100,"O","L"))</f>
        <v/>
      </c>
      <c r="U118" s="17" t="str">
        <f>IF('ICC Raw Data'!U118="","",IF('ICC Raw Data'!U118=100,"O","L"))</f>
        <v/>
      </c>
      <c r="V118" s="17" t="str">
        <f>IF('ICC Raw Data'!V118="","",IF('ICC Raw Data'!V118=100,"O","L"))</f>
        <v/>
      </c>
      <c r="W118" s="17" t="str">
        <f>IF('ICC Raw Data'!W118="","",IF('ICC Raw Data'!W118=100,"O","L"))</f>
        <v/>
      </c>
      <c r="X118" s="17" t="str">
        <f>IF('ICC Raw Data'!X118="","",IF('ICC Raw Data'!X118=100,"O","L"))</f>
        <v/>
      </c>
      <c r="Y118" s="17" t="str">
        <f>IF('ICC Raw Data'!Y118="","",IF('ICC Raw Data'!Y118=100,"O","L"))</f>
        <v/>
      </c>
      <c r="Z118" s="17" t="str">
        <f>IF('ICC Raw Data'!Z118="","",IF('ICC Raw Data'!Z118=100,"O","L"))</f>
        <v/>
      </c>
      <c r="AA118" s="17" t="str">
        <f>IF('ICC Raw Data'!AA118="","",IF('ICC Raw Data'!AA118=100,"O","L"))</f>
        <v/>
      </c>
      <c r="AB118" s="17" t="str">
        <f>IF('ICC Raw Data'!AB118="","",IF('ICC Raw Data'!AB118=100,"O","L"))</f>
        <v/>
      </c>
      <c r="AC118" s="17" t="str">
        <f>IF('ICC Raw Data'!AC118="","",IF('ICC Raw Data'!AC118=100,"O","L"))</f>
        <v/>
      </c>
      <c r="AD118" s="17" t="str">
        <f>IF('ICC Raw Data'!AD118="","",IF('ICC Raw Data'!AD118=100,"O","L"))</f>
        <v/>
      </c>
      <c r="AE118" s="17" t="str">
        <f>IF('ICC Raw Data'!AE118="","",IF('ICC Raw Data'!AE118=100,"O","L"))</f>
        <v/>
      </c>
      <c r="AF118" s="19"/>
      <c r="AG118" s="19"/>
      <c r="AH118" s="20" t="str">
        <f>[1]Calculations!BA118</f>
        <v/>
      </c>
    </row>
    <row r="119" spans="1:34" ht="15.6">
      <c r="A119" s="11">
        <v>10894</v>
      </c>
      <c r="B119" s="12" t="s">
        <v>151</v>
      </c>
      <c r="C119" s="13">
        <v>4</v>
      </c>
      <c r="D119" s="14">
        <f t="shared" si="2"/>
        <v>0.33333333333333331</v>
      </c>
      <c r="E119" s="15">
        <v>2</v>
      </c>
      <c r="F119" s="16">
        <v>6</v>
      </c>
      <c r="G119" s="16">
        <f t="shared" si="3"/>
        <v>50</v>
      </c>
      <c r="H119" s="17" t="str">
        <f>IF('ICC Raw Data'!H119="","",IF('ICC Raw Data'!H119=100,"O","L"))</f>
        <v>O</v>
      </c>
      <c r="I119" s="18" t="str">
        <f>IF('ICC Raw Data'!I119="","",IF('ICC Raw Data'!I119=100,"O","L"))</f>
        <v>O</v>
      </c>
      <c r="J119" s="17" t="str">
        <f>IF('ICC Raw Data'!J119="","",IF('ICC Raw Data'!J119=100,"O","L"))</f>
        <v>L</v>
      </c>
      <c r="K119" s="17" t="str">
        <f>IF('ICC Raw Data'!K119="","",IF('ICC Raw Data'!K119=100,"O","L"))</f>
        <v>L</v>
      </c>
      <c r="L119" s="17" t="str">
        <f>IF('ICC Raw Data'!L119="","",IF('ICC Raw Data'!L119=100,"O","L"))</f>
        <v>O</v>
      </c>
      <c r="M119" s="17" t="str">
        <f>IF('ICC Raw Data'!M119="","",IF('ICC Raw Data'!M119=100,"O","L"))</f>
        <v/>
      </c>
      <c r="N119" s="17" t="str">
        <f>IF('ICC Raw Data'!N119="","",IF('ICC Raw Data'!N119=100,"O","L"))</f>
        <v>O</v>
      </c>
      <c r="O119" s="17" t="str">
        <f>IF('ICC Raw Data'!O119="","",IF('ICC Raw Data'!O119=100,"O","L"))</f>
        <v>O</v>
      </c>
      <c r="P119" s="17" t="str">
        <f>IF('ICC Raw Data'!P119="","",IF('ICC Raw Data'!P119=100,"O","L"))</f>
        <v>O</v>
      </c>
      <c r="Q119" s="17" t="str">
        <f>IF('ICC Raw Data'!Q119="","",IF('ICC Raw Data'!Q119=100,"O","L"))</f>
        <v>O</v>
      </c>
      <c r="R119" s="17" t="str">
        <f>IF('ICC Raw Data'!R119="","",IF('ICC Raw Data'!R119=100,"O","L"))</f>
        <v/>
      </c>
      <c r="S119" s="17" t="str">
        <f>IF('ICC Raw Data'!S119="","",IF('ICC Raw Data'!S119=100,"O","L"))</f>
        <v/>
      </c>
      <c r="T119" s="17" t="str">
        <f>IF('ICC Raw Data'!T119="","",IF('ICC Raw Data'!T119=100,"O","L"))</f>
        <v/>
      </c>
      <c r="U119" s="17" t="str">
        <f>IF('ICC Raw Data'!U119="","",IF('ICC Raw Data'!U119=100,"O","L"))</f>
        <v/>
      </c>
      <c r="V119" s="17" t="str">
        <f>IF('ICC Raw Data'!V119="","",IF('ICC Raw Data'!V119=100,"O","L"))</f>
        <v/>
      </c>
      <c r="W119" s="17" t="str">
        <f>IF('ICC Raw Data'!W119="","",IF('ICC Raw Data'!W119=100,"O","L"))</f>
        <v/>
      </c>
      <c r="X119" s="17" t="str">
        <f>IF('ICC Raw Data'!X119="","",IF('ICC Raw Data'!X119=100,"O","L"))</f>
        <v/>
      </c>
      <c r="Y119" s="17" t="str">
        <f>IF('ICC Raw Data'!Y119="","",IF('ICC Raw Data'!Y119=100,"O","L"))</f>
        <v/>
      </c>
      <c r="Z119" s="17" t="str">
        <f>IF('ICC Raw Data'!Z119="","",IF('ICC Raw Data'!Z119=100,"O","L"))</f>
        <v/>
      </c>
      <c r="AA119" s="17" t="str">
        <f>IF('ICC Raw Data'!AA119="","",IF('ICC Raw Data'!AA119=100,"O","L"))</f>
        <v/>
      </c>
      <c r="AB119" s="17" t="str">
        <f>IF('ICC Raw Data'!AB119="","",IF('ICC Raw Data'!AB119=100,"O","L"))</f>
        <v/>
      </c>
      <c r="AC119" s="17" t="str">
        <f>IF('ICC Raw Data'!AC119="","",IF('ICC Raw Data'!AC119=100,"O","L"))</f>
        <v/>
      </c>
      <c r="AD119" s="17" t="str">
        <f>IF('ICC Raw Data'!AD119="","",IF('ICC Raw Data'!AD119=100,"O","L"))</f>
        <v/>
      </c>
      <c r="AE119" s="17" t="str">
        <f>IF('ICC Raw Data'!AE119="","",IF('ICC Raw Data'!AE119=100,"O","L"))</f>
        <v/>
      </c>
      <c r="AF119" s="19"/>
      <c r="AG119" s="19"/>
      <c r="AH119" s="20" t="str">
        <f>[1]Calculations!BA119</f>
        <v/>
      </c>
    </row>
    <row r="120" spans="1:34" ht="15.6">
      <c r="A120" s="11">
        <v>10895</v>
      </c>
      <c r="B120" s="12" t="s">
        <v>152</v>
      </c>
      <c r="C120" s="13">
        <v>3</v>
      </c>
      <c r="D120" s="14">
        <f t="shared" si="2"/>
        <v>0.55555555555555558</v>
      </c>
      <c r="E120" s="15">
        <v>5</v>
      </c>
      <c r="F120" s="16">
        <v>9</v>
      </c>
      <c r="G120" s="16">
        <f t="shared" si="3"/>
        <v>100</v>
      </c>
      <c r="H120" s="17" t="str">
        <f>IF('ICC Raw Data'!H120="","",IF('ICC Raw Data'!H120=100,"O","L"))</f>
        <v>O</v>
      </c>
      <c r="I120" s="18" t="str">
        <f>IF('ICC Raw Data'!I120="","",IF('ICC Raw Data'!I120=100,"O","L"))</f>
        <v>L</v>
      </c>
      <c r="J120" s="17" t="str">
        <f>IF('ICC Raw Data'!J120="","",IF('ICC Raw Data'!J120=100,"O","L"))</f>
        <v>L</v>
      </c>
      <c r="K120" s="17" t="str">
        <f>IF('ICC Raw Data'!K120="","",IF('ICC Raw Data'!K120=100,"O","L"))</f>
        <v>O</v>
      </c>
      <c r="L120" s="17" t="str">
        <f>IF('ICC Raw Data'!L120="","",IF('ICC Raw Data'!L120=100,"O","L"))</f>
        <v>O</v>
      </c>
      <c r="M120" s="17" t="str">
        <f>IF('ICC Raw Data'!M120="","",IF('ICC Raw Data'!M120=100,"O","L"))</f>
        <v>O</v>
      </c>
      <c r="N120" s="17" t="str">
        <f>IF('ICC Raw Data'!N120="","",IF('ICC Raw Data'!N120=100,"O","L"))</f>
        <v>O</v>
      </c>
      <c r="O120" s="17" t="str">
        <f>IF('ICC Raw Data'!O120="","",IF('ICC Raw Data'!O120=100,"O","L"))</f>
        <v>O</v>
      </c>
      <c r="P120" s="17" t="str">
        <f>IF('ICC Raw Data'!P120="","",IF('ICC Raw Data'!P120=100,"O","L"))</f>
        <v>O</v>
      </c>
      <c r="Q120" s="17" t="str">
        <f>IF('ICC Raw Data'!Q120="","",IF('ICC Raw Data'!Q120=100,"O","L"))</f>
        <v>O</v>
      </c>
      <c r="R120" s="17" t="str">
        <f>IF('ICC Raw Data'!R120="","",IF('ICC Raw Data'!R120=100,"O","L"))</f>
        <v/>
      </c>
      <c r="S120" s="17" t="str">
        <f>IF('ICC Raw Data'!S120="","",IF('ICC Raw Data'!S120=100,"O","L"))</f>
        <v/>
      </c>
      <c r="T120" s="17" t="str">
        <f>IF('ICC Raw Data'!T120="","",IF('ICC Raw Data'!T120=100,"O","L"))</f>
        <v/>
      </c>
      <c r="U120" s="17" t="str">
        <f>IF('ICC Raw Data'!U120="","",IF('ICC Raw Data'!U120=100,"O","L"))</f>
        <v/>
      </c>
      <c r="V120" s="17" t="str">
        <f>IF('ICC Raw Data'!V120="","",IF('ICC Raw Data'!V120=100,"O","L"))</f>
        <v/>
      </c>
      <c r="W120" s="17" t="str">
        <f>IF('ICC Raw Data'!W120="","",IF('ICC Raw Data'!W120=100,"O","L"))</f>
        <v/>
      </c>
      <c r="X120" s="17" t="str">
        <f>IF('ICC Raw Data'!X120="","",IF('ICC Raw Data'!X120=100,"O","L"))</f>
        <v/>
      </c>
      <c r="Y120" s="17" t="str">
        <f>IF('ICC Raw Data'!Y120="","",IF('ICC Raw Data'!Y120=100,"O","L"))</f>
        <v/>
      </c>
      <c r="Z120" s="17" t="str">
        <f>IF('ICC Raw Data'!Z120="","",IF('ICC Raw Data'!Z120=100,"O","L"))</f>
        <v/>
      </c>
      <c r="AA120" s="17" t="str">
        <f>IF('ICC Raw Data'!AA120="","",IF('ICC Raw Data'!AA120=100,"O","L"))</f>
        <v/>
      </c>
      <c r="AB120" s="17" t="str">
        <f>IF('ICC Raw Data'!AB120="","",IF('ICC Raw Data'!AB120=100,"O","L"))</f>
        <v/>
      </c>
      <c r="AC120" s="17" t="str">
        <f>IF('ICC Raw Data'!AC120="","",IF('ICC Raw Data'!AC120=100,"O","L"))</f>
        <v/>
      </c>
      <c r="AD120" s="17" t="str">
        <f>IF('ICC Raw Data'!AD120="","",IF('ICC Raw Data'!AD120=100,"O","L"))</f>
        <v/>
      </c>
      <c r="AE120" s="17" t="str">
        <f>IF('ICC Raw Data'!AE120="","",IF('ICC Raw Data'!AE120=100,"O","L"))</f>
        <v/>
      </c>
      <c r="AF120" s="19"/>
      <c r="AG120" s="19"/>
      <c r="AH120" s="20" t="str">
        <f>[1]Calculations!BA120</f>
        <v/>
      </c>
    </row>
    <row r="121" spans="1:34" ht="15.6">
      <c r="A121" s="11">
        <v>10909</v>
      </c>
      <c r="B121" s="12" t="s">
        <v>153</v>
      </c>
      <c r="C121" s="13">
        <v>2</v>
      </c>
      <c r="D121" s="14">
        <f t="shared" si="2"/>
        <v>1.5333333333333334</v>
      </c>
      <c r="E121" s="15">
        <v>23</v>
      </c>
      <c r="F121" s="16">
        <v>15</v>
      </c>
      <c r="G121" s="16">
        <f t="shared" si="3"/>
        <v>100</v>
      </c>
      <c r="H121" s="17" t="str">
        <f>IF('ICC Raw Data'!H121="","",IF('ICC Raw Data'!H121=100,"O","L"))</f>
        <v>O</v>
      </c>
      <c r="I121" s="18" t="str">
        <f>IF('ICC Raw Data'!I121="","",IF('ICC Raw Data'!I121=100,"O","L"))</f>
        <v>O</v>
      </c>
      <c r="J121" s="17" t="str">
        <f>IF('ICC Raw Data'!J121="","",IF('ICC Raw Data'!J121=100,"O","L"))</f>
        <v>L</v>
      </c>
      <c r="K121" s="17" t="str">
        <f>IF('ICC Raw Data'!K121="","",IF('ICC Raw Data'!K121=100,"O","L"))</f>
        <v>O</v>
      </c>
      <c r="L121" s="17" t="str">
        <f>IF('ICC Raw Data'!L121="","",IF('ICC Raw Data'!L121=100,"O","L"))</f>
        <v>O</v>
      </c>
      <c r="M121" s="17" t="str">
        <f>IF('ICC Raw Data'!M121="","",IF('ICC Raw Data'!M121=100,"O","L"))</f>
        <v/>
      </c>
      <c r="N121" s="17" t="str">
        <f>IF('ICC Raw Data'!N121="","",IF('ICC Raw Data'!N121=100,"O","L"))</f>
        <v>O</v>
      </c>
      <c r="O121" s="17" t="str">
        <f>IF('ICC Raw Data'!O121="","",IF('ICC Raw Data'!O121=100,"O","L"))</f>
        <v>O</v>
      </c>
      <c r="P121" s="17" t="str">
        <f>IF('ICC Raw Data'!P121="","",IF('ICC Raw Data'!P121=100,"O","L"))</f>
        <v/>
      </c>
      <c r="Q121" s="17" t="str">
        <f>IF('ICC Raw Data'!Q121="","",IF('ICC Raw Data'!Q121=100,"O","L"))</f>
        <v>O</v>
      </c>
      <c r="R121" s="17" t="str">
        <f>IF('ICC Raw Data'!R121="","",IF('ICC Raw Data'!R121=100,"O","L"))</f>
        <v/>
      </c>
      <c r="S121" s="17" t="str">
        <f>IF('ICC Raw Data'!S121="","",IF('ICC Raw Data'!S121=100,"O","L"))</f>
        <v/>
      </c>
      <c r="T121" s="17" t="str">
        <f>IF('ICC Raw Data'!T121="","",IF('ICC Raw Data'!T121=100,"O","L"))</f>
        <v/>
      </c>
      <c r="U121" s="17" t="str">
        <f>IF('ICC Raw Data'!U121="","",IF('ICC Raw Data'!U121=100,"O","L"))</f>
        <v/>
      </c>
      <c r="V121" s="17" t="str">
        <f>IF('ICC Raw Data'!V121="","",IF('ICC Raw Data'!V121=100,"O","L"))</f>
        <v>O</v>
      </c>
      <c r="W121" s="17" t="str">
        <f>IF('ICC Raw Data'!W121="","",IF('ICC Raw Data'!W121=100,"O","L"))</f>
        <v/>
      </c>
      <c r="X121" s="17" t="str">
        <f>IF('ICC Raw Data'!X121="","",IF('ICC Raw Data'!X121=100,"O","L"))</f>
        <v/>
      </c>
      <c r="Y121" s="17" t="str">
        <f>IF('ICC Raw Data'!Y121="","",IF('ICC Raw Data'!Y121=100,"O","L"))</f>
        <v/>
      </c>
      <c r="Z121" s="17" t="str">
        <f>IF('ICC Raw Data'!Z121="","",IF('ICC Raw Data'!Z121=100,"O","L"))</f>
        <v/>
      </c>
      <c r="AA121" s="17" t="str">
        <f>IF('ICC Raw Data'!AA121="","",IF('ICC Raw Data'!AA121=100,"O","L"))</f>
        <v/>
      </c>
      <c r="AB121" s="17" t="str">
        <f>IF('ICC Raw Data'!AB121="","",IF('ICC Raw Data'!AB121=100,"O","L"))</f>
        <v/>
      </c>
      <c r="AC121" s="17" t="str">
        <f>IF('ICC Raw Data'!AC121="","",IF('ICC Raw Data'!AC121=100,"O","L"))</f>
        <v/>
      </c>
      <c r="AD121" s="17" t="str">
        <f>IF('ICC Raw Data'!AD121="","",IF('ICC Raw Data'!AD121=100,"O","L"))</f>
        <v/>
      </c>
      <c r="AE121" s="17" t="str">
        <f>IF('ICC Raw Data'!AE121="","",IF('ICC Raw Data'!AE121=100,"O","L"))</f>
        <v/>
      </c>
      <c r="AF121" s="19"/>
      <c r="AG121" s="19"/>
      <c r="AH121" s="20" t="str">
        <f>[1]Calculations!BA121</f>
        <v/>
      </c>
    </row>
    <row r="122" spans="1:34" ht="15.6">
      <c r="A122" s="11">
        <v>10913</v>
      </c>
      <c r="B122" s="12" t="s">
        <v>154</v>
      </c>
      <c r="C122" s="13">
        <v>33</v>
      </c>
      <c r="D122" s="14">
        <f t="shared" si="2"/>
        <v>0.7142857142857143</v>
      </c>
      <c r="E122" s="15">
        <v>10</v>
      </c>
      <c r="F122" s="16">
        <v>14</v>
      </c>
      <c r="G122" s="16">
        <f t="shared" si="3"/>
        <v>100</v>
      </c>
      <c r="H122" s="17" t="str">
        <f>IF('ICC Raw Data'!H122="","",IF('ICC Raw Data'!H122=100,"O","L"))</f>
        <v>O</v>
      </c>
      <c r="I122" s="18" t="str">
        <f>IF('ICC Raw Data'!I122="","",IF('ICC Raw Data'!I122=100,"O","L"))</f>
        <v>O</v>
      </c>
      <c r="J122" s="17" t="str">
        <f>IF('ICC Raw Data'!J122="","",IF('ICC Raw Data'!J122=100,"O","L"))</f>
        <v>O</v>
      </c>
      <c r="K122" s="17" t="str">
        <f>IF('ICC Raw Data'!K122="","",IF('ICC Raw Data'!K122=100,"O","L"))</f>
        <v>O</v>
      </c>
      <c r="L122" s="17" t="str">
        <f>IF('ICC Raw Data'!L122="","",IF('ICC Raw Data'!L122=100,"O","L"))</f>
        <v>O</v>
      </c>
      <c r="M122" s="17" t="str">
        <f>IF('ICC Raw Data'!M122="","",IF('ICC Raw Data'!M122=100,"O","L"))</f>
        <v>O</v>
      </c>
      <c r="N122" s="17" t="str">
        <f>IF('ICC Raw Data'!N122="","",IF('ICC Raw Data'!N122=100,"O","L"))</f>
        <v>O</v>
      </c>
      <c r="O122" s="17" t="str">
        <f>IF('ICC Raw Data'!O122="","",IF('ICC Raw Data'!O122=100,"O","L"))</f>
        <v>O</v>
      </c>
      <c r="P122" s="17" t="str">
        <f>IF('ICC Raw Data'!P122="","",IF('ICC Raw Data'!P122=100,"O","L"))</f>
        <v>O</v>
      </c>
      <c r="Q122" s="17" t="str">
        <f>IF('ICC Raw Data'!Q122="","",IF('ICC Raw Data'!Q122=100,"O","L"))</f>
        <v>O</v>
      </c>
      <c r="R122" s="17" t="str">
        <f>IF('ICC Raw Data'!R122="","",IF('ICC Raw Data'!R122=100,"O","L"))</f>
        <v>O</v>
      </c>
      <c r="S122" s="17" t="str">
        <f>IF('ICC Raw Data'!S122="","",IF('ICC Raw Data'!S122=100,"O","L"))</f>
        <v>O</v>
      </c>
      <c r="T122" s="17" t="str">
        <f>IF('ICC Raw Data'!T122="","",IF('ICC Raw Data'!T122=100,"O","L"))</f>
        <v/>
      </c>
      <c r="U122" s="17" t="str">
        <f>IF('ICC Raw Data'!U122="","",IF('ICC Raw Data'!U122=100,"O","L"))</f>
        <v>O</v>
      </c>
      <c r="V122" s="17" t="str">
        <f>IF('ICC Raw Data'!V122="","",IF('ICC Raw Data'!V122=100,"O","L"))</f>
        <v>O</v>
      </c>
      <c r="W122" s="17" t="str">
        <f>IF('ICC Raw Data'!W122="","",IF('ICC Raw Data'!W122=100,"O","L"))</f>
        <v>O</v>
      </c>
      <c r="X122" s="17" t="str">
        <f>IF('ICC Raw Data'!X122="","",IF('ICC Raw Data'!X122=100,"O","L"))</f>
        <v>O</v>
      </c>
      <c r="Y122" s="17" t="str">
        <f>IF('ICC Raw Data'!Y122="","",IF('ICC Raw Data'!Y122=100,"O","L"))</f>
        <v>O</v>
      </c>
      <c r="Z122" s="17" t="str">
        <f>IF('ICC Raw Data'!Z122="","",IF('ICC Raw Data'!Z122=100,"O","L"))</f>
        <v/>
      </c>
      <c r="AA122" s="17" t="str">
        <f>IF('ICC Raw Data'!AA122="","",IF('ICC Raw Data'!AA122=100,"O","L"))</f>
        <v>O</v>
      </c>
      <c r="AB122" s="17" t="str">
        <f>IF('ICC Raw Data'!AB122="","",IF('ICC Raw Data'!AB122=100,"O","L"))</f>
        <v/>
      </c>
      <c r="AC122" s="17" t="str">
        <f>IF('ICC Raw Data'!AC122="","",IF('ICC Raw Data'!AC122=100,"O","L"))</f>
        <v/>
      </c>
      <c r="AD122" s="17" t="str">
        <f>IF('ICC Raw Data'!AD122="","",IF('ICC Raw Data'!AD122=100,"O","L"))</f>
        <v/>
      </c>
      <c r="AE122" s="17" t="str">
        <f>IF('ICC Raw Data'!AE122="","",IF('ICC Raw Data'!AE122=100,"O","L"))</f>
        <v>O</v>
      </c>
      <c r="AF122" s="19"/>
      <c r="AG122" s="19"/>
      <c r="AH122" s="20" t="str">
        <f>[1]Calculations!BA122</f>
        <v>G</v>
      </c>
    </row>
    <row r="123" spans="1:34" ht="15.6">
      <c r="A123" s="11">
        <v>10923</v>
      </c>
      <c r="B123" s="12" t="s">
        <v>155</v>
      </c>
      <c r="C123" s="11">
        <v>24</v>
      </c>
      <c r="D123" s="14">
        <f t="shared" si="2"/>
        <v>0.22222222222222221</v>
      </c>
      <c r="E123" s="15">
        <v>2</v>
      </c>
      <c r="F123" s="16">
        <v>9</v>
      </c>
      <c r="G123" s="16">
        <f t="shared" si="3"/>
        <v>25</v>
      </c>
      <c r="H123" s="17" t="str">
        <f>IF('ICC Raw Data'!H123="","",IF('ICC Raw Data'!H123=100,"O","L"))</f>
        <v>O</v>
      </c>
      <c r="I123" s="18" t="str">
        <f>IF('ICC Raw Data'!I123="","",IF('ICC Raw Data'!I123=100,"O","L"))</f>
        <v>O</v>
      </c>
      <c r="J123" s="17" t="str">
        <f>IF('ICC Raw Data'!J123="","",IF('ICC Raw Data'!J123=100,"O","L"))</f>
        <v>L</v>
      </c>
      <c r="K123" s="17" t="str">
        <f>IF('ICC Raw Data'!K123="","",IF('ICC Raw Data'!K123=100,"O","L"))</f>
        <v>O</v>
      </c>
      <c r="L123" s="17" t="str">
        <f>IF('ICC Raw Data'!L123="","",IF('ICC Raw Data'!L123=100,"O","L"))</f>
        <v>O</v>
      </c>
      <c r="M123" s="17" t="str">
        <f>IF('ICC Raw Data'!M123="","",IF('ICC Raw Data'!M123=100,"O","L"))</f>
        <v>O</v>
      </c>
      <c r="N123" s="17" t="str">
        <f>IF('ICC Raw Data'!N123="","",IF('ICC Raw Data'!N123=100,"O","L"))</f>
        <v>O</v>
      </c>
      <c r="O123" s="17" t="str">
        <f>IF('ICC Raw Data'!O123="","",IF('ICC Raw Data'!O123=100,"O","L"))</f>
        <v>O</v>
      </c>
      <c r="P123" s="17" t="str">
        <f>IF('ICC Raw Data'!P123="","",IF('ICC Raw Data'!P123=100,"O","L"))</f>
        <v>O</v>
      </c>
      <c r="Q123" s="17" t="str">
        <f>IF('ICC Raw Data'!Q123="","",IF('ICC Raw Data'!Q123=100,"O","L"))</f>
        <v>O</v>
      </c>
      <c r="R123" s="17" t="str">
        <f>IF('ICC Raw Data'!R123="","",IF('ICC Raw Data'!R123=100,"O","L"))</f>
        <v/>
      </c>
      <c r="S123" s="17" t="str">
        <f>IF('ICC Raw Data'!S123="","",IF('ICC Raw Data'!S123=100,"O","L"))</f>
        <v/>
      </c>
      <c r="T123" s="17" t="str">
        <f>IF('ICC Raw Data'!T123="","",IF('ICC Raw Data'!T123=100,"O","L"))</f>
        <v/>
      </c>
      <c r="U123" s="17" t="str">
        <f>IF('ICC Raw Data'!U123="","",IF('ICC Raw Data'!U123=100,"O","L"))</f>
        <v/>
      </c>
      <c r="V123" s="17" t="str">
        <f>IF('ICC Raw Data'!V123="","",IF('ICC Raw Data'!V123=100,"O","L"))</f>
        <v/>
      </c>
      <c r="W123" s="17" t="str">
        <f>IF('ICC Raw Data'!W123="","",IF('ICC Raw Data'!W123=100,"O","L"))</f>
        <v/>
      </c>
      <c r="X123" s="17" t="str">
        <f>IF('ICC Raw Data'!X123="","",IF('ICC Raw Data'!X123=100,"O","L"))</f>
        <v/>
      </c>
      <c r="Y123" s="17" t="str">
        <f>IF('ICC Raw Data'!Y123="","",IF('ICC Raw Data'!Y123=100,"O","L"))</f>
        <v/>
      </c>
      <c r="Z123" s="17" t="str">
        <f>IF('ICC Raw Data'!Z123="","",IF('ICC Raw Data'!Z123=100,"O","L"))</f>
        <v/>
      </c>
      <c r="AA123" s="17" t="str">
        <f>IF('ICC Raw Data'!AA123="","",IF('ICC Raw Data'!AA123=100,"O","L"))</f>
        <v/>
      </c>
      <c r="AB123" s="17" t="str">
        <f>IF('ICC Raw Data'!AB123="","",IF('ICC Raw Data'!AB123=100,"O","L"))</f>
        <v/>
      </c>
      <c r="AC123" s="17" t="str">
        <f>IF('ICC Raw Data'!AC123="","",IF('ICC Raw Data'!AC123=100,"O","L"))</f>
        <v/>
      </c>
      <c r="AD123" s="17" t="str">
        <f>IF('ICC Raw Data'!AD123="","",IF('ICC Raw Data'!AD123=100,"O","L"))</f>
        <v/>
      </c>
      <c r="AE123" s="17" t="str">
        <f>IF('ICC Raw Data'!AE123="","",IF('ICC Raw Data'!AE123=100,"O","L"))</f>
        <v/>
      </c>
      <c r="AF123" s="19"/>
      <c r="AG123" s="19"/>
      <c r="AH123" s="20" t="str">
        <f>[1]Calculations!BA123</f>
        <v/>
      </c>
    </row>
    <row r="124" spans="1:34" ht="15.6">
      <c r="A124" s="11">
        <v>10965</v>
      </c>
      <c r="B124" s="12" t="s">
        <v>156</v>
      </c>
      <c r="C124" s="13">
        <v>34</v>
      </c>
      <c r="D124" s="14">
        <f t="shared" si="2"/>
        <v>0.22222222222222221</v>
      </c>
      <c r="E124" s="15">
        <v>2</v>
      </c>
      <c r="F124" s="16">
        <v>9</v>
      </c>
      <c r="G124" s="16">
        <f t="shared" si="3"/>
        <v>25</v>
      </c>
      <c r="H124" s="17" t="str">
        <f>IF('ICC Raw Data'!H124="","",IF('ICC Raw Data'!H124=100,"O","L"))</f>
        <v>O</v>
      </c>
      <c r="I124" s="18" t="str">
        <f>IF('ICC Raw Data'!I124="","",IF('ICC Raw Data'!I124=100,"O","L"))</f>
        <v/>
      </c>
      <c r="J124" s="17" t="str">
        <f>IF('ICC Raw Data'!J124="","",IF('ICC Raw Data'!J124=100,"O","L"))</f>
        <v>L</v>
      </c>
      <c r="K124" s="17" t="str">
        <f>IF('ICC Raw Data'!K124="","",IF('ICC Raw Data'!K124=100,"O","L"))</f>
        <v>O</v>
      </c>
      <c r="L124" s="17" t="str">
        <f>IF('ICC Raw Data'!L124="","",IF('ICC Raw Data'!L124=100,"O","L"))</f>
        <v>O</v>
      </c>
      <c r="M124" s="17" t="str">
        <f>IF('ICC Raw Data'!M124="","",IF('ICC Raw Data'!M124=100,"O","L"))</f>
        <v>O</v>
      </c>
      <c r="N124" s="17" t="str">
        <f>IF('ICC Raw Data'!N124="","",IF('ICC Raw Data'!N124=100,"O","L"))</f>
        <v/>
      </c>
      <c r="O124" s="17" t="str">
        <f>IF('ICC Raw Data'!O124="","",IF('ICC Raw Data'!O124=100,"O","L"))</f>
        <v>O</v>
      </c>
      <c r="P124" s="17" t="str">
        <f>IF('ICC Raw Data'!P124="","",IF('ICC Raw Data'!P124=100,"O","L"))</f>
        <v>O</v>
      </c>
      <c r="Q124" s="17" t="str">
        <f>IF('ICC Raw Data'!Q124="","",IF('ICC Raw Data'!Q124=100,"O","L"))</f>
        <v>O</v>
      </c>
      <c r="R124" s="17" t="str">
        <f>IF('ICC Raw Data'!R124="","",IF('ICC Raw Data'!R124=100,"O","L"))</f>
        <v/>
      </c>
      <c r="S124" s="17" t="str">
        <f>IF('ICC Raw Data'!S124="","",IF('ICC Raw Data'!S124=100,"O","L"))</f>
        <v/>
      </c>
      <c r="T124" s="17" t="str">
        <f>IF('ICC Raw Data'!T124="","",IF('ICC Raw Data'!T124=100,"O","L"))</f>
        <v/>
      </c>
      <c r="U124" s="17" t="str">
        <f>IF('ICC Raw Data'!U124="","",IF('ICC Raw Data'!U124=100,"O","L"))</f>
        <v/>
      </c>
      <c r="V124" s="17" t="str">
        <f>IF('ICC Raw Data'!V124="","",IF('ICC Raw Data'!V124=100,"O","L"))</f>
        <v/>
      </c>
      <c r="W124" s="17" t="str">
        <f>IF('ICC Raw Data'!W124="","",IF('ICC Raw Data'!W124=100,"O","L"))</f>
        <v/>
      </c>
      <c r="X124" s="17" t="str">
        <f>IF('ICC Raw Data'!X124="","",IF('ICC Raw Data'!X124=100,"O","L"))</f>
        <v/>
      </c>
      <c r="Y124" s="17" t="str">
        <f>IF('ICC Raw Data'!Y124="","",IF('ICC Raw Data'!Y124=100,"O","L"))</f>
        <v/>
      </c>
      <c r="Z124" s="17" t="str">
        <f>IF('ICC Raw Data'!Z124="","",IF('ICC Raw Data'!Z124=100,"O","L"))</f>
        <v/>
      </c>
      <c r="AA124" s="17" t="str">
        <f>IF('ICC Raw Data'!AA124="","",IF('ICC Raw Data'!AA124=100,"O","L"))</f>
        <v/>
      </c>
      <c r="AB124" s="17" t="str">
        <f>IF('ICC Raw Data'!AB124="","",IF('ICC Raw Data'!AB124=100,"O","L"))</f>
        <v/>
      </c>
      <c r="AC124" s="17" t="str">
        <f>IF('ICC Raw Data'!AC124="","",IF('ICC Raw Data'!AC124=100,"O","L"))</f>
        <v/>
      </c>
      <c r="AD124" s="17" t="str">
        <f>IF('ICC Raw Data'!AD124="","",IF('ICC Raw Data'!AD124=100,"O","L"))</f>
        <v/>
      </c>
      <c r="AE124" s="17" t="str">
        <f>IF('ICC Raw Data'!AE124="","",IF('ICC Raw Data'!AE124=100,"O","L"))</f>
        <v/>
      </c>
      <c r="AF124" s="19"/>
      <c r="AG124" s="19"/>
      <c r="AH124" s="20" t="str">
        <f>[1]Calculations!BA124</f>
        <v/>
      </c>
    </row>
    <row r="125" spans="1:34" ht="15.6">
      <c r="A125" s="11">
        <v>11001</v>
      </c>
      <c r="B125" s="12" t="s">
        <v>157</v>
      </c>
      <c r="C125" s="13">
        <v>9</v>
      </c>
      <c r="D125" s="14">
        <f t="shared" si="2"/>
        <v>0</v>
      </c>
      <c r="E125" s="15">
        <v>0</v>
      </c>
      <c r="F125" s="16">
        <v>11</v>
      </c>
      <c r="G125" s="16" t="str">
        <f t="shared" si="3"/>
        <v/>
      </c>
      <c r="H125" s="17" t="str">
        <f>IF('ICC Raw Data'!H125="","",IF('ICC Raw Data'!H125=100,"O","L"))</f>
        <v>O</v>
      </c>
      <c r="I125" s="18" t="str">
        <f>IF('ICC Raw Data'!I125="","",IF('ICC Raw Data'!I125=100,"O","L"))</f>
        <v>O</v>
      </c>
      <c r="J125" s="17" t="str">
        <f>IF('ICC Raw Data'!J125="","",IF('ICC Raw Data'!J125=100,"O","L"))</f>
        <v>O</v>
      </c>
      <c r="K125" s="17" t="str">
        <f>IF('ICC Raw Data'!K125="","",IF('ICC Raw Data'!K125=100,"O","L"))</f>
        <v>O</v>
      </c>
      <c r="L125" s="17" t="str">
        <f>IF('ICC Raw Data'!L125="","",IF('ICC Raw Data'!L125=100,"O","L"))</f>
        <v>O</v>
      </c>
      <c r="M125" s="17" t="str">
        <f>IF('ICC Raw Data'!M125="","",IF('ICC Raw Data'!M125=100,"O","L"))</f>
        <v>O</v>
      </c>
      <c r="N125" s="17" t="str">
        <f>IF('ICC Raw Data'!N125="","",IF('ICC Raw Data'!N125=100,"O","L"))</f>
        <v>O</v>
      </c>
      <c r="O125" s="17" t="str">
        <f>IF('ICC Raw Data'!O125="","",IF('ICC Raw Data'!O125=100,"O","L"))</f>
        <v>O</v>
      </c>
      <c r="P125" s="17" t="str">
        <f>IF('ICC Raw Data'!P125="","",IF('ICC Raw Data'!P125=100,"O","L"))</f>
        <v>O</v>
      </c>
      <c r="Q125" s="17" t="str">
        <f>IF('ICC Raw Data'!Q125="","",IF('ICC Raw Data'!Q125=100,"O","L"))</f>
        <v>O</v>
      </c>
      <c r="R125" s="17" t="str">
        <f>IF('ICC Raw Data'!R125="","",IF('ICC Raw Data'!R125=100,"O","L"))</f>
        <v>O</v>
      </c>
      <c r="S125" s="17" t="str">
        <f>IF('ICC Raw Data'!S125="","",IF('ICC Raw Data'!S125=100,"O","L"))</f>
        <v>O</v>
      </c>
      <c r="T125" s="17" t="str">
        <f>IF('ICC Raw Data'!T125="","",IF('ICC Raw Data'!T125=100,"O","L"))</f>
        <v>O</v>
      </c>
      <c r="U125" s="17" t="str">
        <f>IF('ICC Raw Data'!U125="","",IF('ICC Raw Data'!U125=100,"O","L"))</f>
        <v>O</v>
      </c>
      <c r="V125" s="17" t="str">
        <f>IF('ICC Raw Data'!V125="","",IF('ICC Raw Data'!V125=100,"O","L"))</f>
        <v>O</v>
      </c>
      <c r="W125" s="17" t="str">
        <f>IF('ICC Raw Data'!W125="","",IF('ICC Raw Data'!W125=100,"O","L"))</f>
        <v>O</v>
      </c>
      <c r="X125" s="17" t="str">
        <f>IF('ICC Raw Data'!X125="","",IF('ICC Raw Data'!X125=100,"O","L"))</f>
        <v>O</v>
      </c>
      <c r="Y125" s="17" t="str">
        <f>IF('ICC Raw Data'!Y125="","",IF('ICC Raw Data'!Y125=100,"O","L"))</f>
        <v>O</v>
      </c>
      <c r="Z125" s="17" t="str">
        <f>IF('ICC Raw Data'!Z125="","",IF('ICC Raw Data'!Z125=100,"O","L"))</f>
        <v>O</v>
      </c>
      <c r="AA125" s="17" t="str">
        <f>IF('ICC Raw Data'!AA125="","",IF('ICC Raw Data'!AA125=100,"O","L"))</f>
        <v>O</v>
      </c>
      <c r="AB125" s="17" t="str">
        <f>IF('ICC Raw Data'!AB125="","",IF('ICC Raw Data'!AB125=100,"O","L"))</f>
        <v>O</v>
      </c>
      <c r="AC125" s="17" t="str">
        <f>IF('ICC Raw Data'!AC125="","",IF('ICC Raw Data'!AC125=100,"O","L"))</f>
        <v>O</v>
      </c>
      <c r="AD125" s="17" t="str">
        <f>IF('ICC Raw Data'!AD125="","",IF('ICC Raw Data'!AD125=100,"O","L"))</f>
        <v/>
      </c>
      <c r="AE125" s="17" t="str">
        <f>IF('ICC Raw Data'!AE125="","",IF('ICC Raw Data'!AE125=100,"O","L"))</f>
        <v/>
      </c>
      <c r="AF125" s="19"/>
      <c r="AG125" s="19" t="s">
        <v>62</v>
      </c>
      <c r="AH125" s="20" t="str">
        <f>[1]Calculations!BA125</f>
        <v/>
      </c>
    </row>
    <row r="126" spans="1:34" ht="15.6">
      <c r="A126" s="11">
        <v>11054</v>
      </c>
      <c r="B126" s="12" t="s">
        <v>158</v>
      </c>
      <c r="C126" s="13">
        <v>17</v>
      </c>
      <c r="D126" s="14">
        <f t="shared" si="2"/>
        <v>0.6</v>
      </c>
      <c r="E126" s="15">
        <v>3</v>
      </c>
      <c r="F126" s="16">
        <v>5</v>
      </c>
      <c r="G126" s="16">
        <f t="shared" si="3"/>
        <v>100</v>
      </c>
      <c r="H126" s="17" t="str">
        <f>IF('ICC Raw Data'!H126="","",IF('ICC Raw Data'!H126=100,"O","L"))</f>
        <v>O</v>
      </c>
      <c r="I126" s="18" t="str">
        <f>IF('ICC Raw Data'!I126="","",IF('ICC Raw Data'!I126=100,"O","L"))</f>
        <v>L</v>
      </c>
      <c r="J126" s="17" t="str">
        <f>IF('ICC Raw Data'!J126="","",IF('ICC Raw Data'!J126=100,"O","L"))</f>
        <v/>
      </c>
      <c r="K126" s="17" t="str">
        <f>IF('ICC Raw Data'!K126="","",IF('ICC Raw Data'!K126=100,"O","L"))</f>
        <v>O</v>
      </c>
      <c r="L126" s="17" t="str">
        <f>IF('ICC Raw Data'!L126="","",IF('ICC Raw Data'!L126=100,"O","L"))</f>
        <v>O</v>
      </c>
      <c r="M126" s="17" t="str">
        <f>IF('ICC Raw Data'!M126="","",IF('ICC Raw Data'!M126=100,"O","L"))</f>
        <v>L</v>
      </c>
      <c r="N126" s="17" t="str">
        <f>IF('ICC Raw Data'!N126="","",IF('ICC Raw Data'!N126=100,"O","L"))</f>
        <v>O</v>
      </c>
      <c r="O126" s="17" t="str">
        <f>IF('ICC Raw Data'!O126="","",IF('ICC Raw Data'!O126=100,"O","L"))</f>
        <v/>
      </c>
      <c r="P126" s="17" t="str">
        <f>IF('ICC Raw Data'!P126="","",IF('ICC Raw Data'!P126=100,"O","L"))</f>
        <v>O</v>
      </c>
      <c r="Q126" s="17" t="str">
        <f>IF('ICC Raw Data'!Q126="","",IF('ICC Raw Data'!Q126=100,"O","L"))</f>
        <v>O</v>
      </c>
      <c r="R126" s="17" t="str">
        <f>IF('ICC Raw Data'!R126="","",IF('ICC Raw Data'!R126=100,"O","L"))</f>
        <v/>
      </c>
      <c r="S126" s="17" t="str">
        <f>IF('ICC Raw Data'!S126="","",IF('ICC Raw Data'!S126=100,"O","L"))</f>
        <v/>
      </c>
      <c r="T126" s="17" t="str">
        <f>IF('ICC Raw Data'!T126="","",IF('ICC Raw Data'!T126=100,"O","L"))</f>
        <v/>
      </c>
      <c r="U126" s="17" t="str">
        <f>IF('ICC Raw Data'!U126="","",IF('ICC Raw Data'!U126=100,"O","L"))</f>
        <v/>
      </c>
      <c r="V126" s="17" t="str">
        <f>IF('ICC Raw Data'!V126="","",IF('ICC Raw Data'!V126=100,"O","L"))</f>
        <v/>
      </c>
      <c r="W126" s="17" t="str">
        <f>IF('ICC Raw Data'!W126="","",IF('ICC Raw Data'!W126=100,"O","L"))</f>
        <v/>
      </c>
      <c r="X126" s="17" t="str">
        <f>IF('ICC Raw Data'!X126="","",IF('ICC Raw Data'!X126=100,"O","L"))</f>
        <v/>
      </c>
      <c r="Y126" s="17" t="str">
        <f>IF('ICC Raw Data'!Y126="","",IF('ICC Raw Data'!Y126=100,"O","L"))</f>
        <v/>
      </c>
      <c r="Z126" s="17" t="str">
        <f>IF('ICC Raw Data'!Z126="","",IF('ICC Raw Data'!Z126=100,"O","L"))</f>
        <v/>
      </c>
      <c r="AA126" s="17" t="str">
        <f>IF('ICC Raw Data'!AA126="","",IF('ICC Raw Data'!AA126=100,"O","L"))</f>
        <v/>
      </c>
      <c r="AB126" s="17" t="str">
        <f>IF('ICC Raw Data'!AB126="","",IF('ICC Raw Data'!AB126=100,"O","L"))</f>
        <v/>
      </c>
      <c r="AC126" s="17" t="str">
        <f>IF('ICC Raw Data'!AC126="","",IF('ICC Raw Data'!AC126=100,"O","L"))</f>
        <v/>
      </c>
      <c r="AD126" s="17" t="str">
        <f>IF('ICC Raw Data'!AD126="","",IF('ICC Raw Data'!AD126=100,"O","L"))</f>
        <v/>
      </c>
      <c r="AE126" s="17" t="str">
        <f>IF('ICC Raw Data'!AE126="","",IF('ICC Raw Data'!AE126=100,"O","L"))</f>
        <v/>
      </c>
      <c r="AF126" s="19"/>
      <c r="AG126" s="19"/>
      <c r="AH126" s="20" t="str">
        <f>[1]Calculations!BA126</f>
        <v/>
      </c>
    </row>
    <row r="127" spans="1:34" ht="15.6">
      <c r="A127" s="11">
        <v>11280</v>
      </c>
      <c r="B127" s="12" t="s">
        <v>159</v>
      </c>
      <c r="C127" s="13">
        <v>10</v>
      </c>
      <c r="D127" s="14">
        <f t="shared" si="2"/>
        <v>0.46666666666666667</v>
      </c>
      <c r="E127" s="15">
        <v>7</v>
      </c>
      <c r="F127" s="16">
        <v>15</v>
      </c>
      <c r="G127" s="16">
        <f t="shared" si="3"/>
        <v>50</v>
      </c>
      <c r="H127" s="17" t="str">
        <f>IF('ICC Raw Data'!H127="","",IF('ICC Raw Data'!H127=100,"O","L"))</f>
        <v>O</v>
      </c>
      <c r="I127" s="18" t="str">
        <f>IF('ICC Raw Data'!I127="","",IF('ICC Raw Data'!I127=100,"O","L"))</f>
        <v>O</v>
      </c>
      <c r="J127" s="17" t="str">
        <f>IF('ICC Raw Data'!J127="","",IF('ICC Raw Data'!J127=100,"O","L"))</f>
        <v>O</v>
      </c>
      <c r="K127" s="17" t="str">
        <f>IF('ICC Raw Data'!K127="","",IF('ICC Raw Data'!K127=100,"O","L"))</f>
        <v>O</v>
      </c>
      <c r="L127" s="17" t="str">
        <f>IF('ICC Raw Data'!L127="","",IF('ICC Raw Data'!L127=100,"O","L"))</f>
        <v>O</v>
      </c>
      <c r="M127" s="17" t="str">
        <f>IF('ICC Raw Data'!M127="","",IF('ICC Raw Data'!M127=100,"O","L"))</f>
        <v>O</v>
      </c>
      <c r="N127" s="17" t="str">
        <f>IF('ICC Raw Data'!N127="","",IF('ICC Raw Data'!N127=100,"O","L"))</f>
        <v>O</v>
      </c>
      <c r="O127" s="17" t="str">
        <f>IF('ICC Raw Data'!O127="","",IF('ICC Raw Data'!O127=100,"O","L"))</f>
        <v>O</v>
      </c>
      <c r="P127" s="17" t="str">
        <f>IF('ICC Raw Data'!P127="","",IF('ICC Raw Data'!P127=100,"O","L"))</f>
        <v>O</v>
      </c>
      <c r="Q127" s="17" t="str">
        <f>IF('ICC Raw Data'!Q127="","",IF('ICC Raw Data'!Q127=100,"O","L"))</f>
        <v>O</v>
      </c>
      <c r="R127" s="17" t="str">
        <f>IF('ICC Raw Data'!R127="","",IF('ICC Raw Data'!R127=100,"O","L"))</f>
        <v>O</v>
      </c>
      <c r="S127" s="17" t="str">
        <f>IF('ICC Raw Data'!S127="","",IF('ICC Raw Data'!S127=100,"O","L"))</f>
        <v/>
      </c>
      <c r="T127" s="17" t="str">
        <f>IF('ICC Raw Data'!T127="","",IF('ICC Raw Data'!T127=100,"O","L"))</f>
        <v/>
      </c>
      <c r="U127" s="17" t="str">
        <f>IF('ICC Raw Data'!U127="","",IF('ICC Raw Data'!U127=100,"O","L"))</f>
        <v/>
      </c>
      <c r="V127" s="17" t="str">
        <f>IF('ICC Raw Data'!V127="","",IF('ICC Raw Data'!V127=100,"O","L"))</f>
        <v>O</v>
      </c>
      <c r="W127" s="17" t="str">
        <f>IF('ICC Raw Data'!W127="","",IF('ICC Raw Data'!W127=100,"O","L"))</f>
        <v>O</v>
      </c>
      <c r="X127" s="17" t="str">
        <f>IF('ICC Raw Data'!X127="","",IF('ICC Raw Data'!X127=100,"O","L"))</f>
        <v>O</v>
      </c>
      <c r="Y127" s="17" t="str">
        <f>IF('ICC Raw Data'!Y127="","",IF('ICC Raw Data'!Y127=100,"O","L"))</f>
        <v>O</v>
      </c>
      <c r="Z127" s="17" t="str">
        <f>IF('ICC Raw Data'!Z127="","",IF('ICC Raw Data'!Z127=100,"O","L"))</f>
        <v>O</v>
      </c>
      <c r="AA127" s="17" t="str">
        <f>IF('ICC Raw Data'!AA127="","",IF('ICC Raw Data'!AA127=100,"O","L"))</f>
        <v>O</v>
      </c>
      <c r="AB127" s="17" t="str">
        <f>IF('ICC Raw Data'!AB127="","",IF('ICC Raw Data'!AB127=100,"O","L"))</f>
        <v/>
      </c>
      <c r="AC127" s="17" t="str">
        <f>IF('ICC Raw Data'!AC127="","",IF('ICC Raw Data'!AC127=100,"O","L"))</f>
        <v>O</v>
      </c>
      <c r="AD127" s="17" t="str">
        <f>IF('ICC Raw Data'!AD127="","",IF('ICC Raw Data'!AD127=100,"O","L"))</f>
        <v>O</v>
      </c>
      <c r="AE127" s="17" t="str">
        <f>IF('ICC Raw Data'!AE127="","",IF('ICC Raw Data'!AE127=100,"O","L"))</f>
        <v/>
      </c>
      <c r="AF127" s="19"/>
      <c r="AG127" s="19"/>
      <c r="AH127" s="20" t="str">
        <f>[1]Calculations!BA127</f>
        <v>B</v>
      </c>
    </row>
    <row r="128" spans="1:34" ht="15.6">
      <c r="A128" s="11">
        <v>11312</v>
      </c>
      <c r="B128" s="12" t="s">
        <v>160</v>
      </c>
      <c r="C128" s="13">
        <v>10</v>
      </c>
      <c r="D128" s="14">
        <f t="shared" si="2"/>
        <v>0</v>
      </c>
      <c r="E128" s="15">
        <v>0</v>
      </c>
      <c r="F128" s="16">
        <v>12</v>
      </c>
      <c r="G128" s="16" t="str">
        <f t="shared" si="3"/>
        <v/>
      </c>
      <c r="H128" s="17" t="str">
        <f>IF('ICC Raw Data'!H128="","",IF('ICC Raw Data'!H128=100,"O","L"))</f>
        <v>L</v>
      </c>
      <c r="I128" s="18" t="str">
        <f>IF('ICC Raw Data'!I128="","",IF('ICC Raw Data'!I128=100,"O","L"))</f>
        <v>O</v>
      </c>
      <c r="J128" s="17" t="str">
        <f>IF('ICC Raw Data'!J128="","",IF('ICC Raw Data'!J128=100,"O","L"))</f>
        <v>O</v>
      </c>
      <c r="K128" s="17" t="str">
        <f>IF('ICC Raw Data'!K128="","",IF('ICC Raw Data'!K128=100,"O","L"))</f>
        <v>O</v>
      </c>
      <c r="L128" s="17" t="str">
        <f>IF('ICC Raw Data'!L128="","",IF('ICC Raw Data'!L128=100,"O","L"))</f>
        <v>O</v>
      </c>
      <c r="M128" s="17" t="str">
        <f>IF('ICC Raw Data'!M128="","",IF('ICC Raw Data'!M128=100,"O","L"))</f>
        <v>O</v>
      </c>
      <c r="N128" s="17" t="str">
        <f>IF('ICC Raw Data'!N128="","",IF('ICC Raw Data'!N128=100,"O","L"))</f>
        <v>O</v>
      </c>
      <c r="O128" s="17" t="str">
        <f>IF('ICC Raw Data'!O128="","",IF('ICC Raw Data'!O128=100,"O","L"))</f>
        <v>O</v>
      </c>
      <c r="P128" s="17" t="str">
        <f>IF('ICC Raw Data'!P128="","",IF('ICC Raw Data'!P128=100,"O","L"))</f>
        <v>O</v>
      </c>
      <c r="Q128" s="17" t="str">
        <f>IF('ICC Raw Data'!Q128="","",IF('ICC Raw Data'!Q128=100,"O","L"))</f>
        <v>O</v>
      </c>
      <c r="R128" s="17" t="str">
        <f>IF('ICC Raw Data'!R128="","",IF('ICC Raw Data'!R128=100,"O","L"))</f>
        <v/>
      </c>
      <c r="S128" s="17" t="str">
        <f>IF('ICC Raw Data'!S128="","",IF('ICC Raw Data'!S128=100,"O","L"))</f>
        <v/>
      </c>
      <c r="T128" s="17" t="str">
        <f>IF('ICC Raw Data'!T128="","",IF('ICC Raw Data'!T128=100,"O","L"))</f>
        <v/>
      </c>
      <c r="U128" s="17" t="str">
        <f>IF('ICC Raw Data'!U128="","",IF('ICC Raw Data'!U128=100,"O","L"))</f>
        <v/>
      </c>
      <c r="V128" s="17" t="str">
        <f>IF('ICC Raw Data'!V128="","",IF('ICC Raw Data'!V128=100,"O","L"))</f>
        <v/>
      </c>
      <c r="W128" s="17" t="str">
        <f>IF('ICC Raw Data'!W128="","",IF('ICC Raw Data'!W128=100,"O","L"))</f>
        <v/>
      </c>
      <c r="X128" s="17" t="str">
        <f>IF('ICC Raw Data'!X128="","",IF('ICC Raw Data'!X128=100,"O","L"))</f>
        <v/>
      </c>
      <c r="Y128" s="17" t="str">
        <f>IF('ICC Raw Data'!Y128="","",IF('ICC Raw Data'!Y128=100,"O","L"))</f>
        <v/>
      </c>
      <c r="Z128" s="17" t="str">
        <f>IF('ICC Raw Data'!Z128="","",IF('ICC Raw Data'!Z128=100,"O","L"))</f>
        <v/>
      </c>
      <c r="AA128" s="17" t="str">
        <f>IF('ICC Raw Data'!AA128="","",IF('ICC Raw Data'!AA128=100,"O","L"))</f>
        <v/>
      </c>
      <c r="AB128" s="17" t="str">
        <f>IF('ICC Raw Data'!AB128="","",IF('ICC Raw Data'!AB128=100,"O","L"))</f>
        <v/>
      </c>
      <c r="AC128" s="17" t="str">
        <f>IF('ICC Raw Data'!AC128="","",IF('ICC Raw Data'!AC128=100,"O","L"))</f>
        <v/>
      </c>
      <c r="AD128" s="17" t="str">
        <f>IF('ICC Raw Data'!AD128="","",IF('ICC Raw Data'!AD128=100,"O","L"))</f>
        <v/>
      </c>
      <c r="AE128" s="17" t="str">
        <f>IF('ICC Raw Data'!AE128="","",IF('ICC Raw Data'!AE128=100,"O","L"))</f>
        <v/>
      </c>
      <c r="AF128" s="19"/>
      <c r="AG128" s="19"/>
      <c r="AH128" s="20" t="str">
        <f>[1]Calculations!BA128</f>
        <v/>
      </c>
    </row>
    <row r="129" spans="1:34" ht="15.6">
      <c r="A129" s="11">
        <v>11363</v>
      </c>
      <c r="B129" s="12" t="s">
        <v>161</v>
      </c>
      <c r="C129" s="13">
        <v>22</v>
      </c>
      <c r="D129" s="14">
        <f t="shared" si="2"/>
        <v>0</v>
      </c>
      <c r="E129" s="15">
        <v>0</v>
      </c>
      <c r="F129" s="16">
        <v>7</v>
      </c>
      <c r="G129" s="16" t="str">
        <f t="shared" si="3"/>
        <v/>
      </c>
      <c r="H129" s="17" t="str">
        <f>IF('ICC Raw Data'!H129="","",IF('ICC Raw Data'!H129=100,"O","L"))</f>
        <v>L</v>
      </c>
      <c r="I129" s="18" t="str">
        <f>IF('ICC Raw Data'!I129="","",IF('ICC Raw Data'!I129=100,"O","L"))</f>
        <v>O</v>
      </c>
      <c r="J129" s="17" t="str">
        <f>IF('ICC Raw Data'!J129="","",IF('ICC Raw Data'!J129=100,"O","L"))</f>
        <v>O</v>
      </c>
      <c r="K129" s="17" t="str">
        <f>IF('ICC Raw Data'!K129="","",IF('ICC Raw Data'!K129=100,"O","L"))</f>
        <v>O</v>
      </c>
      <c r="L129" s="17" t="str">
        <f>IF('ICC Raw Data'!L129="","",IF('ICC Raw Data'!L129=100,"O","L"))</f>
        <v>O</v>
      </c>
      <c r="M129" s="17" t="str">
        <f>IF('ICC Raw Data'!M129="","",IF('ICC Raw Data'!M129=100,"O","L"))</f>
        <v/>
      </c>
      <c r="N129" s="17" t="str">
        <f>IF('ICC Raw Data'!N129="","",IF('ICC Raw Data'!N129=100,"O","L"))</f>
        <v>O</v>
      </c>
      <c r="O129" s="17" t="str">
        <f>IF('ICC Raw Data'!O129="","",IF('ICC Raw Data'!O129=100,"O","L"))</f>
        <v>O</v>
      </c>
      <c r="P129" s="17" t="str">
        <f>IF('ICC Raw Data'!P129="","",IF('ICC Raw Data'!P129=100,"O","L"))</f>
        <v>O</v>
      </c>
      <c r="Q129" s="17" t="str">
        <f>IF('ICC Raw Data'!Q129="","",IF('ICC Raw Data'!Q129=100,"O","L"))</f>
        <v>O</v>
      </c>
      <c r="R129" s="17" t="str">
        <f>IF('ICC Raw Data'!R129="","",IF('ICC Raw Data'!R129=100,"O","L"))</f>
        <v/>
      </c>
      <c r="S129" s="17" t="str">
        <f>IF('ICC Raw Data'!S129="","",IF('ICC Raw Data'!S129=100,"O","L"))</f>
        <v/>
      </c>
      <c r="T129" s="17" t="str">
        <f>IF('ICC Raw Data'!T129="","",IF('ICC Raw Data'!T129=100,"O","L"))</f>
        <v/>
      </c>
      <c r="U129" s="17" t="str">
        <f>IF('ICC Raw Data'!U129="","",IF('ICC Raw Data'!U129=100,"O","L"))</f>
        <v/>
      </c>
      <c r="V129" s="17" t="str">
        <f>IF('ICC Raw Data'!V129="","",IF('ICC Raw Data'!V129=100,"O","L"))</f>
        <v/>
      </c>
      <c r="W129" s="17" t="str">
        <f>IF('ICC Raw Data'!W129="","",IF('ICC Raw Data'!W129=100,"O","L"))</f>
        <v/>
      </c>
      <c r="X129" s="17" t="str">
        <f>IF('ICC Raw Data'!X129="","",IF('ICC Raw Data'!X129=100,"O","L"))</f>
        <v/>
      </c>
      <c r="Y129" s="17" t="str">
        <f>IF('ICC Raw Data'!Y129="","",IF('ICC Raw Data'!Y129=100,"O","L"))</f>
        <v/>
      </c>
      <c r="Z129" s="17" t="str">
        <f>IF('ICC Raw Data'!Z129="","",IF('ICC Raw Data'!Z129=100,"O","L"))</f>
        <v/>
      </c>
      <c r="AA129" s="17" t="str">
        <f>IF('ICC Raw Data'!AA129="","",IF('ICC Raw Data'!AA129=100,"O","L"))</f>
        <v/>
      </c>
      <c r="AB129" s="17" t="str">
        <f>IF('ICC Raw Data'!AB129="","",IF('ICC Raw Data'!AB129=100,"O","L"))</f>
        <v/>
      </c>
      <c r="AC129" s="17" t="str">
        <f>IF('ICC Raw Data'!AC129="","",IF('ICC Raw Data'!AC129=100,"O","L"))</f>
        <v/>
      </c>
      <c r="AD129" s="17" t="str">
        <f>IF('ICC Raw Data'!AD129="","",IF('ICC Raw Data'!AD129=100,"O","L"))</f>
        <v/>
      </c>
      <c r="AE129" s="17" t="str">
        <f>IF('ICC Raw Data'!AE129="","",IF('ICC Raw Data'!AE129=100,"O","L"))</f>
        <v/>
      </c>
      <c r="AF129" s="19"/>
      <c r="AG129" s="19"/>
      <c r="AH129" s="20" t="str">
        <f>[1]Calculations!BA129</f>
        <v/>
      </c>
    </row>
    <row r="130" spans="1:34" ht="15.6">
      <c r="A130" s="11">
        <v>11364</v>
      </c>
      <c r="B130" s="12" t="s">
        <v>162</v>
      </c>
      <c r="C130" s="13">
        <v>35</v>
      </c>
      <c r="D130" s="14">
        <f t="shared" ref="D130:D170" si="4">E130/F130</f>
        <v>0.14285714285714285</v>
      </c>
      <c r="E130" s="15">
        <v>1</v>
      </c>
      <c r="F130" s="16">
        <v>7</v>
      </c>
      <c r="G130" s="16" t="str">
        <f t="shared" si="3"/>
        <v/>
      </c>
      <c r="H130" s="17" t="str">
        <f>IF('ICC Raw Data'!H130="","",IF('ICC Raw Data'!H130=100,"O","L"))</f>
        <v>O</v>
      </c>
      <c r="I130" s="18" t="str">
        <f>IF('ICC Raw Data'!I130="","",IF('ICC Raw Data'!I130=100,"O","L"))</f>
        <v>O</v>
      </c>
      <c r="J130" s="17" t="str">
        <f>IF('ICC Raw Data'!J130="","",IF('ICC Raw Data'!J130=100,"O","L"))</f>
        <v>O</v>
      </c>
      <c r="K130" s="17" t="str">
        <f>IF('ICC Raw Data'!K130="","",IF('ICC Raw Data'!K130=100,"O","L"))</f>
        <v>O</v>
      </c>
      <c r="L130" s="17" t="str">
        <f>IF('ICC Raw Data'!L130="","",IF('ICC Raw Data'!L130=100,"O","L"))</f>
        <v>O</v>
      </c>
      <c r="M130" s="17" t="str">
        <f>IF('ICC Raw Data'!M130="","",IF('ICC Raw Data'!M130=100,"O","L"))</f>
        <v>O</v>
      </c>
      <c r="N130" s="17" t="str">
        <f>IF('ICC Raw Data'!N130="","",IF('ICC Raw Data'!N130=100,"O","L"))</f>
        <v>O</v>
      </c>
      <c r="O130" s="17" t="str">
        <f>IF('ICC Raw Data'!O130="","",IF('ICC Raw Data'!O130=100,"O","L"))</f>
        <v>O</v>
      </c>
      <c r="P130" s="17" t="str">
        <f>IF('ICC Raw Data'!P130="","",IF('ICC Raw Data'!P130=100,"O","L"))</f>
        <v>O</v>
      </c>
      <c r="Q130" s="17" t="str">
        <f>IF('ICC Raw Data'!Q130="","",IF('ICC Raw Data'!Q130=100,"O","L"))</f>
        <v>O</v>
      </c>
      <c r="R130" s="17" t="str">
        <f>IF('ICC Raw Data'!R130="","",IF('ICC Raw Data'!R130=100,"O","L"))</f>
        <v>O</v>
      </c>
      <c r="S130" s="17" t="str">
        <f>IF('ICC Raw Data'!S130="","",IF('ICC Raw Data'!S130=100,"O","L"))</f>
        <v>O</v>
      </c>
      <c r="T130" s="17" t="str">
        <f>IF('ICC Raw Data'!T130="","",IF('ICC Raw Data'!T130=100,"O","L"))</f>
        <v>O</v>
      </c>
      <c r="U130" s="17" t="str">
        <f>IF('ICC Raw Data'!U130="","",IF('ICC Raw Data'!U130=100,"O","L"))</f>
        <v>O</v>
      </c>
      <c r="V130" s="17" t="str">
        <f>IF('ICC Raw Data'!V130="","",IF('ICC Raw Data'!V130=100,"O","L"))</f>
        <v>O</v>
      </c>
      <c r="W130" s="17" t="str">
        <f>IF('ICC Raw Data'!W130="","",IF('ICC Raw Data'!W130=100,"O","L"))</f>
        <v>O</v>
      </c>
      <c r="X130" s="17" t="str">
        <f>IF('ICC Raw Data'!X130="","",IF('ICC Raw Data'!X130=100,"O","L"))</f>
        <v>O</v>
      </c>
      <c r="Y130" s="17" t="str">
        <f>IF('ICC Raw Data'!Y130="","",IF('ICC Raw Data'!Y130=100,"O","L"))</f>
        <v>O</v>
      </c>
      <c r="Z130" s="17" t="str">
        <f>IF('ICC Raw Data'!Z130="","",IF('ICC Raw Data'!Z130=100,"O","L"))</f>
        <v/>
      </c>
      <c r="AA130" s="17" t="str">
        <f>IF('ICC Raw Data'!AA130="","",IF('ICC Raw Data'!AA130=100,"O","L"))</f>
        <v/>
      </c>
      <c r="AB130" s="17" t="str">
        <f>IF('ICC Raw Data'!AB130="","",IF('ICC Raw Data'!AB130=100,"O","L"))</f>
        <v/>
      </c>
      <c r="AC130" s="17" t="str">
        <f>IF('ICC Raw Data'!AC130="","",IF('ICC Raw Data'!AC130=100,"O","L"))</f>
        <v/>
      </c>
      <c r="AD130" s="17" t="str">
        <f>IF('ICC Raw Data'!AD130="","",IF('ICC Raw Data'!AD130=100,"O","L"))</f>
        <v/>
      </c>
      <c r="AE130" s="17" t="str">
        <f>IF('ICC Raw Data'!AE130="","",IF('ICC Raw Data'!AE130=100,"O","L"))</f>
        <v/>
      </c>
      <c r="AF130" s="19"/>
      <c r="AG130" s="19"/>
      <c r="AH130" s="20" t="str">
        <f>[1]Calculations!BA130</f>
        <v/>
      </c>
    </row>
    <row r="131" spans="1:34" ht="15.6">
      <c r="A131" s="11">
        <v>11600</v>
      </c>
      <c r="B131" s="12" t="s">
        <v>163</v>
      </c>
      <c r="C131" s="11">
        <v>3</v>
      </c>
      <c r="D131" s="14">
        <f t="shared" si="4"/>
        <v>0</v>
      </c>
      <c r="E131" s="15">
        <v>0</v>
      </c>
      <c r="F131" s="16">
        <v>5</v>
      </c>
      <c r="G131" s="16" t="str">
        <f t="shared" ref="G131:G170" si="5">IF(D131&gt;0.499,100,IF(AND(D131&gt;0.249,D131&lt;0.5),50,IF(AND(D131&gt;0.149,D131&lt;0.25),25,"")))</f>
        <v/>
      </c>
      <c r="H131" s="17" t="str">
        <f>IF('ICC Raw Data'!H131="","",IF('ICC Raw Data'!H131=100,"O","L"))</f>
        <v>O</v>
      </c>
      <c r="I131" s="18" t="str">
        <f>IF('ICC Raw Data'!I131="","",IF('ICC Raw Data'!I131=100,"O","L"))</f>
        <v>O</v>
      </c>
      <c r="J131" s="17" t="str">
        <f>IF('ICC Raw Data'!J131="","",IF('ICC Raw Data'!J131=100,"O","L"))</f>
        <v>O</v>
      </c>
      <c r="K131" s="17" t="str">
        <f>IF('ICC Raw Data'!K131="","",IF('ICC Raw Data'!K131=100,"O","L"))</f>
        <v>O</v>
      </c>
      <c r="L131" s="17" t="str">
        <f>IF('ICC Raw Data'!L131="","",IF('ICC Raw Data'!L131=100,"O","L"))</f>
        <v>O</v>
      </c>
      <c r="M131" s="17" t="str">
        <f>IF('ICC Raw Data'!M131="","",IF('ICC Raw Data'!M131=100,"O","L"))</f>
        <v>O</v>
      </c>
      <c r="N131" s="17" t="str">
        <f>IF('ICC Raw Data'!N131="","",IF('ICC Raw Data'!N131=100,"O","L"))</f>
        <v>O</v>
      </c>
      <c r="O131" s="17" t="str">
        <f>IF('ICC Raw Data'!O131="","",IF('ICC Raw Data'!O131=100,"O","L"))</f>
        <v>O</v>
      </c>
      <c r="P131" s="17" t="str">
        <f>IF('ICC Raw Data'!P131="","",IF('ICC Raw Data'!P131=100,"O","L"))</f>
        <v>O</v>
      </c>
      <c r="Q131" s="17" t="str">
        <f>IF('ICC Raw Data'!Q131="","",IF('ICC Raw Data'!Q131=100,"O","L"))</f>
        <v>O</v>
      </c>
      <c r="R131" s="17" t="str">
        <f>IF('ICC Raw Data'!R131="","",IF('ICC Raw Data'!R131=100,"O","L"))</f>
        <v/>
      </c>
      <c r="S131" s="17" t="str">
        <f>IF('ICC Raw Data'!S131="","",IF('ICC Raw Data'!S131=100,"O","L"))</f>
        <v/>
      </c>
      <c r="T131" s="17" t="str">
        <f>IF('ICC Raw Data'!T131="","",IF('ICC Raw Data'!T131=100,"O","L"))</f>
        <v/>
      </c>
      <c r="U131" s="17" t="str">
        <f>IF('ICC Raw Data'!U131="","",IF('ICC Raw Data'!U131=100,"O","L"))</f>
        <v/>
      </c>
      <c r="V131" s="17" t="str">
        <f>IF('ICC Raw Data'!V131="","",IF('ICC Raw Data'!V131=100,"O","L"))</f>
        <v/>
      </c>
      <c r="W131" s="17" t="str">
        <f>IF('ICC Raw Data'!W131="","",IF('ICC Raw Data'!W131=100,"O","L"))</f>
        <v/>
      </c>
      <c r="X131" s="17" t="str">
        <f>IF('ICC Raw Data'!X131="","",IF('ICC Raw Data'!X131=100,"O","L"))</f>
        <v/>
      </c>
      <c r="Y131" s="17" t="str">
        <f>IF('ICC Raw Data'!Y131="","",IF('ICC Raw Data'!Y131=100,"O","L"))</f>
        <v/>
      </c>
      <c r="Z131" s="17" t="str">
        <f>IF('ICC Raw Data'!Z131="","",IF('ICC Raw Data'!Z131=100,"O","L"))</f>
        <v/>
      </c>
      <c r="AA131" s="17" t="str">
        <f>IF('ICC Raw Data'!AA131="","",IF('ICC Raw Data'!AA131=100,"O","L"))</f>
        <v/>
      </c>
      <c r="AB131" s="17" t="str">
        <f>IF('ICC Raw Data'!AB131="","",IF('ICC Raw Data'!AB131=100,"O","L"))</f>
        <v/>
      </c>
      <c r="AC131" s="17" t="str">
        <f>IF('ICC Raw Data'!AC131="","",IF('ICC Raw Data'!AC131=100,"O","L"))</f>
        <v/>
      </c>
      <c r="AD131" s="17" t="str">
        <f>IF('ICC Raw Data'!AD131="","",IF('ICC Raw Data'!AD131=100,"O","L"))</f>
        <v/>
      </c>
      <c r="AE131" s="17" t="str">
        <f>IF('ICC Raw Data'!AE131="","",IF('ICC Raw Data'!AE131=100,"O","L"))</f>
        <v/>
      </c>
      <c r="AF131" s="19"/>
      <c r="AG131" s="19"/>
      <c r="AH131" s="20" t="str">
        <f>[1]Calculations!BA131</f>
        <v/>
      </c>
    </row>
    <row r="132" spans="1:34" ht="15.6">
      <c r="A132" s="11">
        <v>11652</v>
      </c>
      <c r="B132" s="12" t="s">
        <v>164</v>
      </c>
      <c r="C132" s="13">
        <v>36</v>
      </c>
      <c r="D132" s="14">
        <f t="shared" si="4"/>
        <v>0</v>
      </c>
      <c r="E132" s="15">
        <v>0</v>
      </c>
      <c r="F132" s="16">
        <v>5</v>
      </c>
      <c r="G132" s="16" t="str">
        <f t="shared" si="5"/>
        <v/>
      </c>
      <c r="H132" s="17" t="str">
        <f>IF('ICC Raw Data'!H132="","",IF('ICC Raw Data'!H132=100,"O","L"))</f>
        <v>O</v>
      </c>
      <c r="I132" s="18" t="str">
        <f>IF('ICC Raw Data'!I132="","",IF('ICC Raw Data'!I132=100,"O","L"))</f>
        <v>O</v>
      </c>
      <c r="J132" s="17" t="str">
        <f>IF('ICC Raw Data'!J132="","",IF('ICC Raw Data'!J132=100,"O","L"))</f>
        <v>L</v>
      </c>
      <c r="K132" s="17" t="str">
        <f>IF('ICC Raw Data'!K132="","",IF('ICC Raw Data'!K132=100,"O","L"))</f>
        <v>L</v>
      </c>
      <c r="L132" s="17" t="str">
        <f>IF('ICC Raw Data'!L132="","",IF('ICC Raw Data'!L132=100,"O","L"))</f>
        <v>O</v>
      </c>
      <c r="M132" s="17" t="str">
        <f>IF('ICC Raw Data'!M132="","",IF('ICC Raw Data'!M132=100,"O","L"))</f>
        <v/>
      </c>
      <c r="N132" s="17" t="str">
        <f>IF('ICC Raw Data'!N132="","",IF('ICC Raw Data'!N132=100,"O","L"))</f>
        <v>O</v>
      </c>
      <c r="O132" s="17" t="str">
        <f>IF('ICC Raw Data'!O132="","",IF('ICC Raw Data'!O132=100,"O","L"))</f>
        <v/>
      </c>
      <c r="P132" s="17" t="str">
        <f>IF('ICC Raw Data'!P132="","",IF('ICC Raw Data'!P132=100,"O","L"))</f>
        <v>O</v>
      </c>
      <c r="Q132" s="17" t="str">
        <f>IF('ICC Raw Data'!Q132="","",IF('ICC Raw Data'!Q132=100,"O","L"))</f>
        <v/>
      </c>
      <c r="R132" s="17" t="str">
        <f>IF('ICC Raw Data'!R132="","",IF('ICC Raw Data'!R132=100,"O","L"))</f>
        <v/>
      </c>
      <c r="S132" s="17" t="str">
        <f>IF('ICC Raw Data'!S132="","",IF('ICC Raw Data'!S132=100,"O","L"))</f>
        <v/>
      </c>
      <c r="T132" s="17" t="str">
        <f>IF('ICC Raw Data'!T132="","",IF('ICC Raw Data'!T132=100,"O","L"))</f>
        <v/>
      </c>
      <c r="U132" s="17" t="str">
        <f>IF('ICC Raw Data'!U132="","",IF('ICC Raw Data'!U132=100,"O","L"))</f>
        <v/>
      </c>
      <c r="V132" s="17" t="str">
        <f>IF('ICC Raw Data'!V132="","",IF('ICC Raw Data'!V132=100,"O","L"))</f>
        <v/>
      </c>
      <c r="W132" s="17" t="str">
        <f>IF('ICC Raw Data'!W132="","",IF('ICC Raw Data'!W132=100,"O","L"))</f>
        <v/>
      </c>
      <c r="X132" s="17" t="str">
        <f>IF('ICC Raw Data'!X132="","",IF('ICC Raw Data'!X132=100,"O","L"))</f>
        <v/>
      </c>
      <c r="Y132" s="17" t="str">
        <f>IF('ICC Raw Data'!Y132="","",IF('ICC Raw Data'!Y132=100,"O","L"))</f>
        <v/>
      </c>
      <c r="Z132" s="17" t="str">
        <f>IF('ICC Raw Data'!Z132="","",IF('ICC Raw Data'!Z132=100,"O","L"))</f>
        <v/>
      </c>
      <c r="AA132" s="17" t="str">
        <f>IF('ICC Raw Data'!AA132="","",IF('ICC Raw Data'!AA132=100,"O","L"))</f>
        <v/>
      </c>
      <c r="AB132" s="17" t="str">
        <f>IF('ICC Raw Data'!AB132="","",IF('ICC Raw Data'!AB132=100,"O","L"))</f>
        <v/>
      </c>
      <c r="AC132" s="17" t="str">
        <f>IF('ICC Raw Data'!AC132="","",IF('ICC Raw Data'!AC132=100,"O","L"))</f>
        <v/>
      </c>
      <c r="AD132" s="17" t="str">
        <f>IF('ICC Raw Data'!AD132="","",IF('ICC Raw Data'!AD132=100,"O","L"))</f>
        <v/>
      </c>
      <c r="AE132" s="17" t="str">
        <f>IF('ICC Raw Data'!AE132="","",IF('ICC Raw Data'!AE132=100,"O","L"))</f>
        <v/>
      </c>
      <c r="AF132" s="19"/>
      <c r="AG132" s="19"/>
      <c r="AH132" s="20" t="str">
        <f>[1]Calculations!BA132</f>
        <v/>
      </c>
    </row>
    <row r="133" spans="1:34" ht="15.6">
      <c r="A133" s="11">
        <v>11674</v>
      </c>
      <c r="B133" s="12" t="s">
        <v>165</v>
      </c>
      <c r="C133" s="13">
        <v>7</v>
      </c>
      <c r="D133" s="14">
        <f t="shared" si="4"/>
        <v>0</v>
      </c>
      <c r="E133" s="15">
        <v>0</v>
      </c>
      <c r="F133" s="16">
        <v>5</v>
      </c>
      <c r="G133" s="16" t="str">
        <f t="shared" si="5"/>
        <v/>
      </c>
      <c r="H133" s="17" t="str">
        <f>IF('ICC Raw Data'!H133="","",IF('ICC Raw Data'!H133=100,"O","L"))</f>
        <v>L</v>
      </c>
      <c r="I133" s="18" t="str">
        <f>IF('ICC Raw Data'!I133="","",IF('ICC Raw Data'!I133=100,"O","L"))</f>
        <v/>
      </c>
      <c r="J133" s="17" t="str">
        <f>IF('ICC Raw Data'!J133="","",IF('ICC Raw Data'!J133=100,"O","L"))</f>
        <v/>
      </c>
      <c r="K133" s="17" t="str">
        <f>IF('ICC Raw Data'!K133="","",IF('ICC Raw Data'!K133=100,"O","L"))</f>
        <v>O</v>
      </c>
      <c r="L133" s="17" t="str">
        <f>IF('ICC Raw Data'!L133="","",IF('ICC Raw Data'!L133=100,"O","L"))</f>
        <v>O</v>
      </c>
      <c r="M133" s="17" t="str">
        <f>IF('ICC Raw Data'!M133="","",IF('ICC Raw Data'!M133=100,"O","L"))</f>
        <v/>
      </c>
      <c r="N133" s="17" t="str">
        <f>IF('ICC Raw Data'!N133="","",IF('ICC Raw Data'!N133=100,"O","L"))</f>
        <v/>
      </c>
      <c r="O133" s="17" t="str">
        <f>IF('ICC Raw Data'!O133="","",IF('ICC Raw Data'!O133=100,"O","L"))</f>
        <v/>
      </c>
      <c r="P133" s="17" t="str">
        <f>IF('ICC Raw Data'!P133="","",IF('ICC Raw Data'!P133=100,"O","L"))</f>
        <v/>
      </c>
      <c r="Q133" s="17" t="str">
        <f>IF('ICC Raw Data'!Q133="","",IF('ICC Raw Data'!Q133=100,"O","L"))</f>
        <v>O</v>
      </c>
      <c r="R133" s="17" t="str">
        <f>IF('ICC Raw Data'!R133="","",IF('ICC Raw Data'!R133=100,"O","L"))</f>
        <v/>
      </c>
      <c r="S133" s="17" t="str">
        <f>IF('ICC Raw Data'!S133="","",IF('ICC Raw Data'!S133=100,"O","L"))</f>
        <v/>
      </c>
      <c r="T133" s="17" t="str">
        <f>IF('ICC Raw Data'!T133="","",IF('ICC Raw Data'!T133=100,"O","L"))</f>
        <v/>
      </c>
      <c r="U133" s="17" t="str">
        <f>IF('ICC Raw Data'!U133="","",IF('ICC Raw Data'!U133=100,"O","L"))</f>
        <v/>
      </c>
      <c r="V133" s="17" t="str">
        <f>IF('ICC Raw Data'!V133="","",IF('ICC Raw Data'!V133=100,"O","L"))</f>
        <v/>
      </c>
      <c r="W133" s="17" t="str">
        <f>IF('ICC Raw Data'!W133="","",IF('ICC Raw Data'!W133=100,"O","L"))</f>
        <v/>
      </c>
      <c r="X133" s="17" t="str">
        <f>IF('ICC Raw Data'!X133="","",IF('ICC Raw Data'!X133=100,"O","L"))</f>
        <v/>
      </c>
      <c r="Y133" s="17" t="str">
        <f>IF('ICC Raw Data'!Y133="","",IF('ICC Raw Data'!Y133=100,"O","L"))</f>
        <v/>
      </c>
      <c r="Z133" s="17" t="str">
        <f>IF('ICC Raw Data'!Z133="","",IF('ICC Raw Data'!Z133=100,"O","L"))</f>
        <v/>
      </c>
      <c r="AA133" s="17" t="str">
        <f>IF('ICC Raw Data'!AA133="","",IF('ICC Raw Data'!AA133=100,"O","L"))</f>
        <v/>
      </c>
      <c r="AB133" s="17" t="str">
        <f>IF('ICC Raw Data'!AB133="","",IF('ICC Raw Data'!AB133=100,"O","L"))</f>
        <v/>
      </c>
      <c r="AC133" s="17" t="str">
        <f>IF('ICC Raw Data'!AC133="","",IF('ICC Raw Data'!AC133=100,"O","L"))</f>
        <v/>
      </c>
      <c r="AD133" s="17" t="str">
        <f>IF('ICC Raw Data'!AD133="","",IF('ICC Raw Data'!AD133=100,"O","L"))</f>
        <v/>
      </c>
      <c r="AE133" s="17" t="str">
        <f>IF('ICC Raw Data'!AE133="","",IF('ICC Raw Data'!AE133=100,"O","L"))</f>
        <v/>
      </c>
      <c r="AF133" s="19"/>
      <c r="AG133" s="19"/>
      <c r="AH133" s="20" t="str">
        <f>[1]Calculations!BA133</f>
        <v/>
      </c>
    </row>
    <row r="134" spans="1:34" ht="15.6">
      <c r="A134" s="11">
        <v>11700</v>
      </c>
      <c r="B134" s="12" t="s">
        <v>166</v>
      </c>
      <c r="C134" s="11">
        <v>2</v>
      </c>
      <c r="D134" s="14">
        <f t="shared" si="4"/>
        <v>0</v>
      </c>
      <c r="E134" s="15">
        <v>0</v>
      </c>
      <c r="F134" s="16">
        <v>15</v>
      </c>
      <c r="G134" s="16" t="str">
        <f t="shared" si="5"/>
        <v/>
      </c>
      <c r="H134" s="17" t="str">
        <f>IF('ICC Raw Data'!H134="","",IF('ICC Raw Data'!H134=100,"O","L"))</f>
        <v>O</v>
      </c>
      <c r="I134" s="18" t="str">
        <f>IF('ICC Raw Data'!I134="","",IF('ICC Raw Data'!I134=100,"O","L"))</f>
        <v>O</v>
      </c>
      <c r="J134" s="17" t="str">
        <f>IF('ICC Raw Data'!J134="","",IF('ICC Raw Data'!J134=100,"O","L"))</f>
        <v>L</v>
      </c>
      <c r="K134" s="17" t="str">
        <f>IF('ICC Raw Data'!K134="","",IF('ICC Raw Data'!K134=100,"O","L"))</f>
        <v>O</v>
      </c>
      <c r="L134" s="17" t="str">
        <f>IF('ICC Raw Data'!L134="","",IF('ICC Raw Data'!L134=100,"O","L"))</f>
        <v>O</v>
      </c>
      <c r="M134" s="17" t="str">
        <f>IF('ICC Raw Data'!M134="","",IF('ICC Raw Data'!M134=100,"O","L"))</f>
        <v/>
      </c>
      <c r="N134" s="17" t="str">
        <f>IF('ICC Raw Data'!N134="","",IF('ICC Raw Data'!N134=100,"O","L"))</f>
        <v/>
      </c>
      <c r="O134" s="17" t="str">
        <f>IF('ICC Raw Data'!O134="","",IF('ICC Raw Data'!O134=100,"O","L"))</f>
        <v>O</v>
      </c>
      <c r="P134" s="17" t="str">
        <f>IF('ICC Raw Data'!P134="","",IF('ICC Raw Data'!P134=100,"O","L"))</f>
        <v>O</v>
      </c>
      <c r="Q134" s="17" t="str">
        <f>IF('ICC Raw Data'!Q134="","",IF('ICC Raw Data'!Q134=100,"O","L"))</f>
        <v>O</v>
      </c>
      <c r="R134" s="17" t="str">
        <f>IF('ICC Raw Data'!R134="","",IF('ICC Raw Data'!R134=100,"O","L"))</f>
        <v/>
      </c>
      <c r="S134" s="17" t="str">
        <f>IF('ICC Raw Data'!S134="","",IF('ICC Raw Data'!S134=100,"O","L"))</f>
        <v/>
      </c>
      <c r="T134" s="17" t="str">
        <f>IF('ICC Raw Data'!T134="","",IF('ICC Raw Data'!T134=100,"O","L"))</f>
        <v/>
      </c>
      <c r="U134" s="17" t="str">
        <f>IF('ICC Raw Data'!U134="","",IF('ICC Raw Data'!U134=100,"O","L"))</f>
        <v/>
      </c>
      <c r="V134" s="17" t="str">
        <f>IF('ICC Raw Data'!V134="","",IF('ICC Raw Data'!V134=100,"O","L"))</f>
        <v/>
      </c>
      <c r="W134" s="17" t="str">
        <f>IF('ICC Raw Data'!W134="","",IF('ICC Raw Data'!W134=100,"O","L"))</f>
        <v/>
      </c>
      <c r="X134" s="17" t="str">
        <f>IF('ICC Raw Data'!X134="","",IF('ICC Raw Data'!X134=100,"O","L"))</f>
        <v/>
      </c>
      <c r="Y134" s="17" t="str">
        <f>IF('ICC Raw Data'!Y134="","",IF('ICC Raw Data'!Y134=100,"O","L"))</f>
        <v/>
      </c>
      <c r="Z134" s="17" t="str">
        <f>IF('ICC Raw Data'!Z134="","",IF('ICC Raw Data'!Z134=100,"O","L"))</f>
        <v/>
      </c>
      <c r="AA134" s="17" t="str">
        <f>IF('ICC Raw Data'!AA134="","",IF('ICC Raw Data'!AA134=100,"O","L"))</f>
        <v/>
      </c>
      <c r="AB134" s="17" t="str">
        <f>IF('ICC Raw Data'!AB134="","",IF('ICC Raw Data'!AB134=100,"O","L"))</f>
        <v/>
      </c>
      <c r="AC134" s="17" t="str">
        <f>IF('ICC Raw Data'!AC134="","",IF('ICC Raw Data'!AC134=100,"O","L"))</f>
        <v/>
      </c>
      <c r="AD134" s="17" t="str">
        <f>IF('ICC Raw Data'!AD134="","",IF('ICC Raw Data'!AD134=100,"O","L"))</f>
        <v/>
      </c>
      <c r="AE134" s="17" t="str">
        <f>IF('ICC Raw Data'!AE134="","",IF('ICC Raw Data'!AE134=100,"O","L"))</f>
        <v/>
      </c>
      <c r="AF134" s="19"/>
      <c r="AG134" s="19"/>
      <c r="AH134" s="20" t="str">
        <f>[1]Calculations!BA134</f>
        <v/>
      </c>
    </row>
    <row r="135" spans="1:34" ht="15.6">
      <c r="A135" s="11">
        <v>11737</v>
      </c>
      <c r="B135" s="12" t="s">
        <v>167</v>
      </c>
      <c r="C135" s="13">
        <v>38</v>
      </c>
      <c r="D135" s="14">
        <f t="shared" si="4"/>
        <v>0</v>
      </c>
      <c r="E135" s="15">
        <v>0</v>
      </c>
      <c r="F135" s="16">
        <v>6</v>
      </c>
      <c r="G135" s="16" t="str">
        <f t="shared" si="5"/>
        <v/>
      </c>
      <c r="H135" s="17" t="str">
        <f>IF('ICC Raw Data'!H135="","",IF('ICC Raw Data'!H135=100,"O","L"))</f>
        <v>O</v>
      </c>
      <c r="I135" s="18" t="str">
        <f>IF('ICC Raw Data'!I135="","",IF('ICC Raw Data'!I135=100,"O","L"))</f>
        <v>O</v>
      </c>
      <c r="J135" s="17" t="str">
        <f>IF('ICC Raw Data'!J135="","",IF('ICC Raw Data'!J135=100,"O","L"))</f>
        <v>O</v>
      </c>
      <c r="K135" s="17" t="str">
        <f>IF('ICC Raw Data'!K135="","",IF('ICC Raw Data'!K135=100,"O","L"))</f>
        <v>O</v>
      </c>
      <c r="L135" s="17" t="str">
        <f>IF('ICC Raw Data'!L135="","",IF('ICC Raw Data'!L135=100,"O","L"))</f>
        <v>O</v>
      </c>
      <c r="M135" s="17" t="str">
        <f>IF('ICC Raw Data'!M135="","",IF('ICC Raw Data'!M135=100,"O","L"))</f>
        <v/>
      </c>
      <c r="N135" s="17" t="str">
        <f>IF('ICC Raw Data'!N135="","",IF('ICC Raw Data'!N135=100,"O","L"))</f>
        <v>O</v>
      </c>
      <c r="O135" s="17" t="str">
        <f>IF('ICC Raw Data'!O135="","",IF('ICC Raw Data'!O135=100,"O","L"))</f>
        <v>O</v>
      </c>
      <c r="P135" s="17" t="str">
        <f>IF('ICC Raw Data'!P135="","",IF('ICC Raw Data'!P135=100,"O","L"))</f>
        <v>O</v>
      </c>
      <c r="Q135" s="17" t="str">
        <f>IF('ICC Raw Data'!Q135="","",IF('ICC Raw Data'!Q135=100,"O","L"))</f>
        <v>O</v>
      </c>
      <c r="R135" s="17" t="str">
        <f>IF('ICC Raw Data'!R135="","",IF('ICC Raw Data'!R135=100,"O","L"))</f>
        <v/>
      </c>
      <c r="S135" s="17" t="str">
        <f>IF('ICC Raw Data'!S135="","",IF('ICC Raw Data'!S135=100,"O","L"))</f>
        <v/>
      </c>
      <c r="T135" s="17" t="str">
        <f>IF('ICC Raw Data'!T135="","",IF('ICC Raw Data'!T135=100,"O","L"))</f>
        <v/>
      </c>
      <c r="U135" s="17" t="str">
        <f>IF('ICC Raw Data'!U135="","",IF('ICC Raw Data'!U135=100,"O","L"))</f>
        <v/>
      </c>
      <c r="V135" s="17" t="str">
        <f>IF('ICC Raw Data'!V135="","",IF('ICC Raw Data'!V135=100,"O","L"))</f>
        <v/>
      </c>
      <c r="W135" s="17" t="str">
        <f>IF('ICC Raw Data'!W135="","",IF('ICC Raw Data'!W135=100,"O","L"))</f>
        <v/>
      </c>
      <c r="X135" s="17" t="str">
        <f>IF('ICC Raw Data'!X135="","",IF('ICC Raw Data'!X135=100,"O","L"))</f>
        <v/>
      </c>
      <c r="Y135" s="17" t="str">
        <f>IF('ICC Raw Data'!Y135="","",IF('ICC Raw Data'!Y135=100,"O","L"))</f>
        <v/>
      </c>
      <c r="Z135" s="17" t="str">
        <f>IF('ICC Raw Data'!Z135="","",IF('ICC Raw Data'!Z135=100,"O","L"))</f>
        <v/>
      </c>
      <c r="AA135" s="17" t="str">
        <f>IF('ICC Raw Data'!AA135="","",IF('ICC Raw Data'!AA135=100,"O","L"))</f>
        <v/>
      </c>
      <c r="AB135" s="17" t="str">
        <f>IF('ICC Raw Data'!AB135="","",IF('ICC Raw Data'!AB135=100,"O","L"))</f>
        <v/>
      </c>
      <c r="AC135" s="17" t="str">
        <f>IF('ICC Raw Data'!AC135="","",IF('ICC Raw Data'!AC135=100,"O","L"))</f>
        <v/>
      </c>
      <c r="AD135" s="17" t="str">
        <f>IF('ICC Raw Data'!AD135="","",IF('ICC Raw Data'!AD135=100,"O","L"))</f>
        <v/>
      </c>
      <c r="AE135" s="17" t="str">
        <f>IF('ICC Raw Data'!AE135="","",IF('ICC Raw Data'!AE135=100,"O","L"))</f>
        <v/>
      </c>
      <c r="AF135" s="19"/>
      <c r="AG135" s="19"/>
      <c r="AH135" s="20" t="str">
        <f>[1]Calculations!BA135</f>
        <v/>
      </c>
    </row>
    <row r="136" spans="1:34" ht="15.6">
      <c r="A136" s="11">
        <v>11800</v>
      </c>
      <c r="B136" s="12" t="s">
        <v>168</v>
      </c>
      <c r="C136" s="13">
        <v>32</v>
      </c>
      <c r="D136" s="14">
        <f t="shared" si="4"/>
        <v>0.125</v>
      </c>
      <c r="E136" s="15">
        <v>1</v>
      </c>
      <c r="F136" s="16">
        <v>8</v>
      </c>
      <c r="G136" s="16" t="str">
        <f t="shared" si="5"/>
        <v/>
      </c>
      <c r="H136" s="17" t="str">
        <f>IF('ICC Raw Data'!H136="","",IF('ICC Raw Data'!H136=100,"O","L"))</f>
        <v>O</v>
      </c>
      <c r="I136" s="18" t="str">
        <f>IF('ICC Raw Data'!I136="","",IF('ICC Raw Data'!I136=100,"O","L"))</f>
        <v>O</v>
      </c>
      <c r="J136" s="17" t="str">
        <f>IF('ICC Raw Data'!J136="","",IF('ICC Raw Data'!J136=100,"O","L"))</f>
        <v>L</v>
      </c>
      <c r="K136" s="17" t="str">
        <f>IF('ICC Raw Data'!K136="","",IF('ICC Raw Data'!K136=100,"O","L"))</f>
        <v>L</v>
      </c>
      <c r="L136" s="17" t="str">
        <f>IF('ICC Raw Data'!L136="","",IF('ICC Raw Data'!L136=100,"O","L"))</f>
        <v>O</v>
      </c>
      <c r="M136" s="17" t="str">
        <f>IF('ICC Raw Data'!M136="","",IF('ICC Raw Data'!M136=100,"O","L"))</f>
        <v/>
      </c>
      <c r="N136" s="17" t="str">
        <f>IF('ICC Raw Data'!N136="","",IF('ICC Raw Data'!N136=100,"O","L"))</f>
        <v>O</v>
      </c>
      <c r="O136" s="17" t="str">
        <f>IF('ICC Raw Data'!O136="","",IF('ICC Raw Data'!O136=100,"O","L"))</f>
        <v/>
      </c>
      <c r="P136" s="17" t="str">
        <f>IF('ICC Raw Data'!P136="","",IF('ICC Raw Data'!P136=100,"O","L"))</f>
        <v/>
      </c>
      <c r="Q136" s="17" t="str">
        <f>IF('ICC Raw Data'!Q136="","",IF('ICC Raw Data'!Q136=100,"O","L"))</f>
        <v>O</v>
      </c>
      <c r="R136" s="17" t="str">
        <f>IF('ICC Raw Data'!R136="","",IF('ICC Raw Data'!R136=100,"O","L"))</f>
        <v/>
      </c>
      <c r="S136" s="17" t="str">
        <f>IF('ICC Raw Data'!S136="","",IF('ICC Raw Data'!S136=100,"O","L"))</f>
        <v/>
      </c>
      <c r="T136" s="17" t="str">
        <f>IF('ICC Raw Data'!T136="","",IF('ICC Raw Data'!T136=100,"O","L"))</f>
        <v/>
      </c>
      <c r="U136" s="17" t="str">
        <f>IF('ICC Raw Data'!U136="","",IF('ICC Raw Data'!U136=100,"O","L"))</f>
        <v/>
      </c>
      <c r="V136" s="17" t="str">
        <f>IF('ICC Raw Data'!V136="","",IF('ICC Raw Data'!V136=100,"O","L"))</f>
        <v/>
      </c>
      <c r="W136" s="17" t="str">
        <f>IF('ICC Raw Data'!W136="","",IF('ICC Raw Data'!W136=100,"O","L"))</f>
        <v/>
      </c>
      <c r="X136" s="17" t="str">
        <f>IF('ICC Raw Data'!X136="","",IF('ICC Raw Data'!X136=100,"O","L"))</f>
        <v/>
      </c>
      <c r="Y136" s="17" t="str">
        <f>IF('ICC Raw Data'!Y136="","",IF('ICC Raw Data'!Y136=100,"O","L"))</f>
        <v/>
      </c>
      <c r="Z136" s="17" t="str">
        <f>IF('ICC Raw Data'!Z136="","",IF('ICC Raw Data'!Z136=100,"O","L"))</f>
        <v/>
      </c>
      <c r="AA136" s="17" t="str">
        <f>IF('ICC Raw Data'!AA136="","",IF('ICC Raw Data'!AA136=100,"O","L"))</f>
        <v/>
      </c>
      <c r="AB136" s="17" t="str">
        <f>IF('ICC Raw Data'!AB136="","",IF('ICC Raw Data'!AB136=100,"O","L"))</f>
        <v/>
      </c>
      <c r="AC136" s="17" t="str">
        <f>IF('ICC Raw Data'!AC136="","",IF('ICC Raw Data'!AC136=100,"O","L"))</f>
        <v/>
      </c>
      <c r="AD136" s="17" t="str">
        <f>IF('ICC Raw Data'!AD136="","",IF('ICC Raw Data'!AD136=100,"O","L"))</f>
        <v/>
      </c>
      <c r="AE136" s="17" t="str">
        <f>IF('ICC Raw Data'!AE136="","",IF('ICC Raw Data'!AE136=100,"O","L"))</f>
        <v/>
      </c>
      <c r="AF136" s="19"/>
      <c r="AG136" s="19"/>
      <c r="AH136" s="20" t="str">
        <f>[1]Calculations!BA136</f>
        <v/>
      </c>
    </row>
    <row r="137" spans="1:34" ht="15.6">
      <c r="A137" s="11">
        <v>11810</v>
      </c>
      <c r="B137" s="12" t="s">
        <v>169</v>
      </c>
      <c r="C137" s="13">
        <v>41</v>
      </c>
      <c r="D137" s="14">
        <f t="shared" si="4"/>
        <v>0</v>
      </c>
      <c r="E137" s="15">
        <v>0</v>
      </c>
      <c r="F137" s="16">
        <v>5</v>
      </c>
      <c r="G137" s="16" t="str">
        <f t="shared" si="5"/>
        <v/>
      </c>
      <c r="H137" s="17" t="str">
        <f>IF('ICC Raw Data'!H137="","",IF('ICC Raw Data'!H137=100,"O","L"))</f>
        <v/>
      </c>
      <c r="I137" s="18" t="str">
        <f>IF('ICC Raw Data'!I137="","",IF('ICC Raw Data'!I137=100,"O","L"))</f>
        <v/>
      </c>
      <c r="J137" s="17" t="str">
        <f>IF('ICC Raw Data'!J137="","",IF('ICC Raw Data'!J137=100,"O","L"))</f>
        <v/>
      </c>
      <c r="K137" s="17" t="str">
        <f>IF('ICC Raw Data'!K137="","",IF('ICC Raw Data'!K137=100,"O","L"))</f>
        <v/>
      </c>
      <c r="L137" s="17" t="str">
        <f>IF('ICC Raw Data'!L137="","",IF('ICC Raw Data'!L137=100,"O","L"))</f>
        <v>O</v>
      </c>
      <c r="M137" s="17" t="str">
        <f>IF('ICC Raw Data'!M137="","",IF('ICC Raw Data'!M137=100,"O","L"))</f>
        <v/>
      </c>
      <c r="N137" s="17" t="str">
        <f>IF('ICC Raw Data'!N137="","",IF('ICC Raw Data'!N137=100,"O","L"))</f>
        <v/>
      </c>
      <c r="O137" s="17" t="str">
        <f>IF('ICC Raw Data'!O137="","",IF('ICC Raw Data'!O137=100,"O","L"))</f>
        <v/>
      </c>
      <c r="P137" s="17" t="str">
        <f>IF('ICC Raw Data'!P137="","",IF('ICC Raw Data'!P137=100,"O","L"))</f>
        <v/>
      </c>
      <c r="Q137" s="17" t="str">
        <f>IF('ICC Raw Data'!Q137="","",IF('ICC Raw Data'!Q137=100,"O","L"))</f>
        <v>O</v>
      </c>
      <c r="R137" s="17" t="str">
        <f>IF('ICC Raw Data'!R137="","",IF('ICC Raw Data'!R137=100,"O","L"))</f>
        <v/>
      </c>
      <c r="S137" s="17" t="str">
        <f>IF('ICC Raw Data'!S137="","",IF('ICC Raw Data'!S137=100,"O","L"))</f>
        <v/>
      </c>
      <c r="T137" s="17" t="str">
        <f>IF('ICC Raw Data'!T137="","",IF('ICC Raw Data'!T137=100,"O","L"))</f>
        <v/>
      </c>
      <c r="U137" s="17" t="str">
        <f>IF('ICC Raw Data'!U137="","",IF('ICC Raw Data'!U137=100,"O","L"))</f>
        <v/>
      </c>
      <c r="V137" s="17" t="str">
        <f>IF('ICC Raw Data'!V137="","",IF('ICC Raw Data'!V137=100,"O","L"))</f>
        <v/>
      </c>
      <c r="W137" s="17" t="str">
        <f>IF('ICC Raw Data'!W137="","",IF('ICC Raw Data'!W137=100,"O","L"))</f>
        <v/>
      </c>
      <c r="X137" s="17" t="str">
        <f>IF('ICC Raw Data'!X137="","",IF('ICC Raw Data'!X137=100,"O","L"))</f>
        <v/>
      </c>
      <c r="Y137" s="17" t="str">
        <f>IF('ICC Raw Data'!Y137="","",IF('ICC Raw Data'!Y137=100,"O","L"))</f>
        <v/>
      </c>
      <c r="Z137" s="17" t="str">
        <f>IF('ICC Raw Data'!Z137="","",IF('ICC Raw Data'!Z137=100,"O","L"))</f>
        <v/>
      </c>
      <c r="AA137" s="17" t="str">
        <f>IF('ICC Raw Data'!AA137="","",IF('ICC Raw Data'!AA137=100,"O","L"))</f>
        <v/>
      </c>
      <c r="AB137" s="17" t="str">
        <f>IF('ICC Raw Data'!AB137="","",IF('ICC Raw Data'!AB137=100,"O","L"))</f>
        <v/>
      </c>
      <c r="AC137" s="17" t="str">
        <f>IF('ICC Raw Data'!AC137="","",IF('ICC Raw Data'!AC137=100,"O","L"))</f>
        <v/>
      </c>
      <c r="AD137" s="17" t="str">
        <f>IF('ICC Raw Data'!AD137="","",IF('ICC Raw Data'!AD137=100,"O","L"))</f>
        <v/>
      </c>
      <c r="AE137" s="17" t="str">
        <f>IF('ICC Raw Data'!AE137="","",IF('ICC Raw Data'!AE137=100,"O","L"))</f>
        <v/>
      </c>
      <c r="AF137" s="19"/>
      <c r="AG137" s="19"/>
      <c r="AH137" s="20" t="str">
        <f>[1]Calculations!BA137</f>
        <v/>
      </c>
    </row>
    <row r="138" spans="1:34" ht="15.6">
      <c r="A138" s="11">
        <v>11822</v>
      </c>
      <c r="B138" s="12" t="s">
        <v>170</v>
      </c>
      <c r="C138" s="11">
        <v>12</v>
      </c>
      <c r="D138" s="14">
        <f t="shared" si="4"/>
        <v>0.6</v>
      </c>
      <c r="E138" s="15">
        <v>3</v>
      </c>
      <c r="F138" s="16">
        <v>5</v>
      </c>
      <c r="G138" s="16">
        <f t="shared" si="5"/>
        <v>100</v>
      </c>
      <c r="H138" s="17" t="str">
        <f>IF('ICC Raw Data'!H138="","",IF('ICC Raw Data'!H138=100,"O","L"))</f>
        <v>O</v>
      </c>
      <c r="I138" s="18" t="str">
        <f>IF('ICC Raw Data'!I138="","",IF('ICC Raw Data'!I138=100,"O","L"))</f>
        <v>L</v>
      </c>
      <c r="J138" s="17" t="str">
        <f>IF('ICC Raw Data'!J138="","",IF('ICC Raw Data'!J138=100,"O","L"))</f>
        <v>L</v>
      </c>
      <c r="K138" s="17" t="str">
        <f>IF('ICC Raw Data'!K138="","",IF('ICC Raw Data'!K138=100,"O","L"))</f>
        <v>O</v>
      </c>
      <c r="L138" s="17" t="str">
        <f>IF('ICC Raw Data'!L138="","",IF('ICC Raw Data'!L138=100,"O","L"))</f>
        <v>O</v>
      </c>
      <c r="M138" s="17" t="str">
        <f>IF('ICC Raw Data'!M138="","",IF('ICC Raw Data'!M138=100,"O","L"))</f>
        <v/>
      </c>
      <c r="N138" s="17" t="str">
        <f>IF('ICC Raw Data'!N138="","",IF('ICC Raw Data'!N138=100,"O","L"))</f>
        <v>O</v>
      </c>
      <c r="O138" s="17" t="str">
        <f>IF('ICC Raw Data'!O138="","",IF('ICC Raw Data'!O138=100,"O","L"))</f>
        <v>O</v>
      </c>
      <c r="P138" s="17" t="str">
        <f>IF('ICC Raw Data'!P138="","",IF('ICC Raw Data'!P138=100,"O","L"))</f>
        <v>O</v>
      </c>
      <c r="Q138" s="17" t="str">
        <f>IF('ICC Raw Data'!Q138="","",IF('ICC Raw Data'!Q138=100,"O","L"))</f>
        <v>O</v>
      </c>
      <c r="R138" s="17" t="str">
        <f>IF('ICC Raw Data'!R138="","",IF('ICC Raw Data'!R138=100,"O","L"))</f>
        <v/>
      </c>
      <c r="S138" s="17" t="str">
        <f>IF('ICC Raw Data'!S138="","",IF('ICC Raw Data'!S138=100,"O","L"))</f>
        <v/>
      </c>
      <c r="T138" s="17" t="str">
        <f>IF('ICC Raw Data'!T138="","",IF('ICC Raw Data'!T138=100,"O","L"))</f>
        <v/>
      </c>
      <c r="U138" s="17" t="str">
        <f>IF('ICC Raw Data'!U138="","",IF('ICC Raw Data'!U138=100,"O","L"))</f>
        <v/>
      </c>
      <c r="V138" s="17" t="str">
        <f>IF('ICC Raw Data'!V138="","",IF('ICC Raw Data'!V138=100,"O","L"))</f>
        <v/>
      </c>
      <c r="W138" s="17" t="str">
        <f>IF('ICC Raw Data'!W138="","",IF('ICC Raw Data'!W138=100,"O","L"))</f>
        <v/>
      </c>
      <c r="X138" s="17" t="str">
        <f>IF('ICC Raw Data'!X138="","",IF('ICC Raw Data'!X138=100,"O","L"))</f>
        <v/>
      </c>
      <c r="Y138" s="17" t="str">
        <f>IF('ICC Raw Data'!Y138="","",IF('ICC Raw Data'!Y138=100,"O","L"))</f>
        <v/>
      </c>
      <c r="Z138" s="17" t="str">
        <f>IF('ICC Raw Data'!Z138="","",IF('ICC Raw Data'!Z138=100,"O","L"))</f>
        <v/>
      </c>
      <c r="AA138" s="17" t="str">
        <f>IF('ICC Raw Data'!AA138="","",IF('ICC Raw Data'!AA138=100,"O","L"))</f>
        <v/>
      </c>
      <c r="AB138" s="17" t="str">
        <f>IF('ICC Raw Data'!AB138="","",IF('ICC Raw Data'!AB138=100,"O","L"))</f>
        <v/>
      </c>
      <c r="AC138" s="17" t="str">
        <f>IF('ICC Raw Data'!AC138="","",IF('ICC Raw Data'!AC138=100,"O","L"))</f>
        <v/>
      </c>
      <c r="AD138" s="17" t="str">
        <f>IF('ICC Raw Data'!AD138="","",IF('ICC Raw Data'!AD138=100,"O","L"))</f>
        <v/>
      </c>
      <c r="AE138" s="17" t="str">
        <f>IF('ICC Raw Data'!AE138="","",IF('ICC Raw Data'!AE138=100,"O","L"))</f>
        <v/>
      </c>
      <c r="AF138" s="19"/>
      <c r="AG138" s="19"/>
      <c r="AH138" s="20" t="str">
        <f>[1]Calculations!BA138</f>
        <v/>
      </c>
    </row>
    <row r="139" spans="1:34" ht="15.6">
      <c r="A139" s="11">
        <v>11823</v>
      </c>
      <c r="B139" s="12" t="s">
        <v>171</v>
      </c>
      <c r="C139" s="11">
        <v>39</v>
      </c>
      <c r="D139" s="14">
        <f t="shared" si="4"/>
        <v>0</v>
      </c>
      <c r="E139" s="15">
        <v>0</v>
      </c>
      <c r="F139" s="16">
        <v>10</v>
      </c>
      <c r="G139" s="16" t="str">
        <f t="shared" si="5"/>
        <v/>
      </c>
      <c r="H139" s="17" t="str">
        <f>IF('ICC Raw Data'!H139="","",IF('ICC Raw Data'!H139=100,"O","L"))</f>
        <v>O</v>
      </c>
      <c r="I139" s="18" t="str">
        <f>IF('ICC Raw Data'!I139="","",IF('ICC Raw Data'!I139=100,"O","L"))</f>
        <v>O</v>
      </c>
      <c r="J139" s="17" t="str">
        <f>IF('ICC Raw Data'!J139="","",IF('ICC Raw Data'!J139=100,"O","L"))</f>
        <v>L</v>
      </c>
      <c r="K139" s="17" t="str">
        <f>IF('ICC Raw Data'!K139="","",IF('ICC Raw Data'!K139=100,"O","L"))</f>
        <v>O</v>
      </c>
      <c r="L139" s="17" t="str">
        <f>IF('ICC Raw Data'!L139="","",IF('ICC Raw Data'!L139=100,"O","L"))</f>
        <v>O</v>
      </c>
      <c r="M139" s="17" t="str">
        <f>IF('ICC Raw Data'!M139="","",IF('ICC Raw Data'!M139=100,"O","L"))</f>
        <v/>
      </c>
      <c r="N139" s="17" t="str">
        <f>IF('ICC Raw Data'!N139="","",IF('ICC Raw Data'!N139=100,"O","L"))</f>
        <v>O</v>
      </c>
      <c r="O139" s="17" t="str">
        <f>IF('ICC Raw Data'!O139="","",IF('ICC Raw Data'!O139=100,"O","L"))</f>
        <v>O</v>
      </c>
      <c r="P139" s="17" t="str">
        <f>IF('ICC Raw Data'!P139="","",IF('ICC Raw Data'!P139=100,"O","L"))</f>
        <v>O</v>
      </c>
      <c r="Q139" s="17" t="str">
        <f>IF('ICC Raw Data'!Q139="","",IF('ICC Raw Data'!Q139=100,"O","L"))</f>
        <v>O</v>
      </c>
      <c r="R139" s="17" t="str">
        <f>IF('ICC Raw Data'!R139="","",IF('ICC Raw Data'!R139=100,"O","L"))</f>
        <v/>
      </c>
      <c r="S139" s="17" t="str">
        <f>IF('ICC Raw Data'!S139="","",IF('ICC Raw Data'!S139=100,"O","L"))</f>
        <v/>
      </c>
      <c r="T139" s="17" t="str">
        <f>IF('ICC Raw Data'!T139="","",IF('ICC Raw Data'!T139=100,"O","L"))</f>
        <v/>
      </c>
      <c r="U139" s="17" t="str">
        <f>IF('ICC Raw Data'!U139="","",IF('ICC Raw Data'!U139=100,"O","L"))</f>
        <v/>
      </c>
      <c r="V139" s="17" t="str">
        <f>IF('ICC Raw Data'!V139="","",IF('ICC Raw Data'!V139=100,"O","L"))</f>
        <v/>
      </c>
      <c r="W139" s="17" t="str">
        <f>IF('ICC Raw Data'!W139="","",IF('ICC Raw Data'!W139=100,"O","L"))</f>
        <v/>
      </c>
      <c r="X139" s="17" t="str">
        <f>IF('ICC Raw Data'!X139="","",IF('ICC Raw Data'!X139=100,"O","L"))</f>
        <v/>
      </c>
      <c r="Y139" s="17" t="str">
        <f>IF('ICC Raw Data'!Y139="","",IF('ICC Raw Data'!Y139=100,"O","L"))</f>
        <v/>
      </c>
      <c r="Z139" s="17" t="str">
        <f>IF('ICC Raw Data'!Z139="","",IF('ICC Raw Data'!Z139=100,"O","L"))</f>
        <v/>
      </c>
      <c r="AA139" s="17" t="str">
        <f>IF('ICC Raw Data'!AA139="","",IF('ICC Raw Data'!AA139=100,"O","L"))</f>
        <v/>
      </c>
      <c r="AB139" s="17" t="str">
        <f>IF('ICC Raw Data'!AB139="","",IF('ICC Raw Data'!AB139=100,"O","L"))</f>
        <v/>
      </c>
      <c r="AC139" s="17" t="str">
        <f>IF('ICC Raw Data'!AC139="","",IF('ICC Raw Data'!AC139=100,"O","L"))</f>
        <v/>
      </c>
      <c r="AD139" s="17" t="str">
        <f>IF('ICC Raw Data'!AD139="","",IF('ICC Raw Data'!AD139=100,"O","L"))</f>
        <v/>
      </c>
      <c r="AE139" s="17" t="str">
        <f>IF('ICC Raw Data'!AE139="","",IF('ICC Raw Data'!AE139=100,"O","L"))</f>
        <v/>
      </c>
      <c r="AF139" s="19"/>
      <c r="AG139" s="19"/>
      <c r="AH139" s="20" t="str">
        <f>[1]Calculations!BA139</f>
        <v/>
      </c>
    </row>
    <row r="140" spans="1:34" ht="15.6">
      <c r="A140" s="11">
        <v>11824</v>
      </c>
      <c r="B140" s="12" t="s">
        <v>172</v>
      </c>
      <c r="C140" s="13">
        <v>39</v>
      </c>
      <c r="D140" s="14">
        <f t="shared" si="4"/>
        <v>0</v>
      </c>
      <c r="E140" s="15">
        <v>0</v>
      </c>
      <c r="F140" s="16">
        <v>5</v>
      </c>
      <c r="G140" s="16" t="str">
        <f t="shared" si="5"/>
        <v/>
      </c>
      <c r="H140" s="17" t="str">
        <f>IF('ICC Raw Data'!H140="","",IF('ICC Raw Data'!H140=100,"O","L"))</f>
        <v>O</v>
      </c>
      <c r="I140" s="18" t="str">
        <f>IF('ICC Raw Data'!I140="","",IF('ICC Raw Data'!I140=100,"O","L"))</f>
        <v>O</v>
      </c>
      <c r="J140" s="17" t="str">
        <f>IF('ICC Raw Data'!J140="","",IF('ICC Raw Data'!J140=100,"O","L"))</f>
        <v>L</v>
      </c>
      <c r="K140" s="17" t="str">
        <f>IF('ICC Raw Data'!K140="","",IF('ICC Raw Data'!K140=100,"O","L"))</f>
        <v>O</v>
      </c>
      <c r="L140" s="17" t="str">
        <f>IF('ICC Raw Data'!L140="","",IF('ICC Raw Data'!L140=100,"O","L"))</f>
        <v>O</v>
      </c>
      <c r="M140" s="17" t="str">
        <f>IF('ICC Raw Data'!M140="","",IF('ICC Raw Data'!M140=100,"O","L"))</f>
        <v/>
      </c>
      <c r="N140" s="17" t="str">
        <f>IF('ICC Raw Data'!N140="","",IF('ICC Raw Data'!N140=100,"O","L"))</f>
        <v>O</v>
      </c>
      <c r="O140" s="17" t="str">
        <f>IF('ICC Raw Data'!O140="","",IF('ICC Raw Data'!O140=100,"O","L"))</f>
        <v>O</v>
      </c>
      <c r="P140" s="17" t="str">
        <f>IF('ICC Raw Data'!P140="","",IF('ICC Raw Data'!P140=100,"O","L"))</f>
        <v>O</v>
      </c>
      <c r="Q140" s="17" t="str">
        <f>IF('ICC Raw Data'!Q140="","",IF('ICC Raw Data'!Q140=100,"O","L"))</f>
        <v>O</v>
      </c>
      <c r="R140" s="17" t="str">
        <f>IF('ICC Raw Data'!R140="","",IF('ICC Raw Data'!R140=100,"O","L"))</f>
        <v/>
      </c>
      <c r="S140" s="17" t="str">
        <f>IF('ICC Raw Data'!S140="","",IF('ICC Raw Data'!S140=100,"O","L"))</f>
        <v/>
      </c>
      <c r="T140" s="17" t="str">
        <f>IF('ICC Raw Data'!T140="","",IF('ICC Raw Data'!T140=100,"O","L"))</f>
        <v/>
      </c>
      <c r="U140" s="17" t="str">
        <f>IF('ICC Raw Data'!U140="","",IF('ICC Raw Data'!U140=100,"O","L"))</f>
        <v/>
      </c>
      <c r="V140" s="17" t="str">
        <f>IF('ICC Raw Data'!V140="","",IF('ICC Raw Data'!V140=100,"O","L"))</f>
        <v/>
      </c>
      <c r="W140" s="17" t="str">
        <f>IF('ICC Raw Data'!W140="","",IF('ICC Raw Data'!W140=100,"O","L"))</f>
        <v/>
      </c>
      <c r="X140" s="17" t="str">
        <f>IF('ICC Raw Data'!X140="","",IF('ICC Raw Data'!X140=100,"O","L"))</f>
        <v/>
      </c>
      <c r="Y140" s="17" t="str">
        <f>IF('ICC Raw Data'!Y140="","",IF('ICC Raw Data'!Y140=100,"O","L"))</f>
        <v/>
      </c>
      <c r="Z140" s="17" t="str">
        <f>IF('ICC Raw Data'!Z140="","",IF('ICC Raw Data'!Z140=100,"O","L"))</f>
        <v/>
      </c>
      <c r="AA140" s="17" t="str">
        <f>IF('ICC Raw Data'!AA140="","",IF('ICC Raw Data'!AA140=100,"O","L"))</f>
        <v/>
      </c>
      <c r="AB140" s="17" t="str">
        <f>IF('ICC Raw Data'!AB140="","",IF('ICC Raw Data'!AB140=100,"O","L"))</f>
        <v/>
      </c>
      <c r="AC140" s="17" t="str">
        <f>IF('ICC Raw Data'!AC140="","",IF('ICC Raw Data'!AC140=100,"O","L"))</f>
        <v/>
      </c>
      <c r="AD140" s="17" t="str">
        <f>IF('ICC Raw Data'!AD140="","",IF('ICC Raw Data'!AD140=100,"O","L"))</f>
        <v/>
      </c>
      <c r="AE140" s="17" t="str">
        <f>IF('ICC Raw Data'!AE140="","",IF('ICC Raw Data'!AE140=100,"O","L"))</f>
        <v/>
      </c>
      <c r="AF140" s="19"/>
      <c r="AG140" s="19"/>
      <c r="AH140" s="20" t="str">
        <f>[1]Calculations!BA140</f>
        <v/>
      </c>
    </row>
    <row r="141" spans="1:34" ht="15.6">
      <c r="A141" s="11">
        <v>11879</v>
      </c>
      <c r="B141" s="12" t="s">
        <v>173</v>
      </c>
      <c r="C141" s="13">
        <v>35</v>
      </c>
      <c r="D141" s="14">
        <f t="shared" si="4"/>
        <v>0.46666666666666667</v>
      </c>
      <c r="E141" s="15">
        <v>7</v>
      </c>
      <c r="F141" s="16">
        <v>15</v>
      </c>
      <c r="G141" s="16">
        <f t="shared" si="5"/>
        <v>50</v>
      </c>
      <c r="H141" s="17" t="str">
        <f>IF('ICC Raw Data'!H141="","",IF('ICC Raw Data'!H141=100,"O","L"))</f>
        <v>O</v>
      </c>
      <c r="I141" s="18" t="str">
        <f>IF('ICC Raw Data'!I141="","",IF('ICC Raw Data'!I141=100,"O","L"))</f>
        <v>O</v>
      </c>
      <c r="J141" s="17" t="str">
        <f>IF('ICC Raw Data'!J141="","",IF('ICC Raw Data'!J141=100,"O","L"))</f>
        <v>O</v>
      </c>
      <c r="K141" s="17" t="str">
        <f>IF('ICC Raw Data'!K141="","",IF('ICC Raw Data'!K141=100,"O","L"))</f>
        <v>O</v>
      </c>
      <c r="L141" s="17" t="str">
        <f>IF('ICC Raw Data'!L141="","",IF('ICC Raw Data'!L141=100,"O","L"))</f>
        <v>O</v>
      </c>
      <c r="M141" s="17" t="str">
        <f>IF('ICC Raw Data'!M141="","",IF('ICC Raw Data'!M141=100,"O","L"))</f>
        <v>O</v>
      </c>
      <c r="N141" s="17" t="str">
        <f>IF('ICC Raw Data'!N141="","",IF('ICC Raw Data'!N141=100,"O","L"))</f>
        <v>O</v>
      </c>
      <c r="O141" s="17" t="str">
        <f>IF('ICC Raw Data'!O141="","",IF('ICC Raw Data'!O141=100,"O","L"))</f>
        <v>O</v>
      </c>
      <c r="P141" s="17" t="str">
        <f>IF('ICC Raw Data'!P141="","",IF('ICC Raw Data'!P141=100,"O","L"))</f>
        <v>O</v>
      </c>
      <c r="Q141" s="17" t="str">
        <f>IF('ICC Raw Data'!Q141="","",IF('ICC Raw Data'!Q141=100,"O","L"))</f>
        <v>O</v>
      </c>
      <c r="R141" s="17" t="str">
        <f>IF('ICC Raw Data'!R141="","",IF('ICC Raw Data'!R141=100,"O","L"))</f>
        <v>O</v>
      </c>
      <c r="S141" s="17" t="str">
        <f>IF('ICC Raw Data'!S141="","",IF('ICC Raw Data'!S141=100,"O","L"))</f>
        <v>O</v>
      </c>
      <c r="T141" s="17" t="str">
        <f>IF('ICC Raw Data'!T141="","",IF('ICC Raw Data'!T141=100,"O","L"))</f>
        <v>O</v>
      </c>
      <c r="U141" s="17" t="str">
        <f>IF('ICC Raw Data'!U141="","",IF('ICC Raw Data'!U141=100,"O","L"))</f>
        <v>O</v>
      </c>
      <c r="V141" s="17" t="str">
        <f>IF('ICC Raw Data'!V141="","",IF('ICC Raw Data'!V141=100,"O","L"))</f>
        <v>O</v>
      </c>
      <c r="W141" s="17" t="str">
        <f>IF('ICC Raw Data'!W141="","",IF('ICC Raw Data'!W141=100,"O","L"))</f>
        <v>O</v>
      </c>
      <c r="X141" s="17" t="str">
        <f>IF('ICC Raw Data'!X141="","",IF('ICC Raw Data'!X141=100,"O","L"))</f>
        <v>O</v>
      </c>
      <c r="Y141" s="17" t="str">
        <f>IF('ICC Raw Data'!Y141="","",IF('ICC Raw Data'!Y141=100,"O","L"))</f>
        <v>O</v>
      </c>
      <c r="Z141" s="17" t="str">
        <f>IF('ICC Raw Data'!Z141="","",IF('ICC Raw Data'!Z141=100,"O","L"))</f>
        <v/>
      </c>
      <c r="AA141" s="17" t="str">
        <f>IF('ICC Raw Data'!AA141="","",IF('ICC Raw Data'!AA141=100,"O","L"))</f>
        <v/>
      </c>
      <c r="AB141" s="17" t="str">
        <f>IF('ICC Raw Data'!AB141="","",IF('ICC Raw Data'!AB141=100,"O","L"))</f>
        <v>O</v>
      </c>
      <c r="AC141" s="17" t="str">
        <f>IF('ICC Raw Data'!AC141="","",IF('ICC Raw Data'!AC141=100,"O","L"))</f>
        <v>O</v>
      </c>
      <c r="AD141" s="17" t="str">
        <f>IF('ICC Raw Data'!AD141="","",IF('ICC Raw Data'!AD141=100,"O","L"))</f>
        <v/>
      </c>
      <c r="AE141" s="17" t="str">
        <f>IF('ICC Raw Data'!AE141="","",IF('ICC Raw Data'!AE141=100,"O","L"))</f>
        <v/>
      </c>
      <c r="AF141" s="19"/>
      <c r="AG141" s="19"/>
      <c r="AH141" s="20" t="str">
        <f>[1]Calculations!BA141</f>
        <v>G</v>
      </c>
    </row>
    <row r="142" spans="1:34" ht="15.6">
      <c r="A142" s="11">
        <v>12086</v>
      </c>
      <c r="B142" s="12" t="s">
        <v>174</v>
      </c>
      <c r="C142" s="13">
        <v>19</v>
      </c>
      <c r="D142" s="14">
        <f t="shared" si="4"/>
        <v>0.33333333333333331</v>
      </c>
      <c r="E142" s="15">
        <v>5</v>
      </c>
      <c r="F142" s="16">
        <v>15</v>
      </c>
      <c r="G142" s="16">
        <f t="shared" si="5"/>
        <v>50</v>
      </c>
      <c r="H142" s="17" t="str">
        <f>IF('ICC Raw Data'!H142="","",IF('ICC Raw Data'!H142=100,"O","L"))</f>
        <v>O</v>
      </c>
      <c r="I142" s="18" t="str">
        <f>IF('ICC Raw Data'!I142="","",IF('ICC Raw Data'!I142=100,"O","L"))</f>
        <v>O</v>
      </c>
      <c r="J142" s="17" t="str">
        <f>IF('ICC Raw Data'!J142="","",IF('ICC Raw Data'!J142=100,"O","L"))</f>
        <v>O</v>
      </c>
      <c r="K142" s="17" t="str">
        <f>IF('ICC Raw Data'!K142="","",IF('ICC Raw Data'!K142=100,"O","L"))</f>
        <v>O</v>
      </c>
      <c r="L142" s="17" t="str">
        <f>IF('ICC Raw Data'!L142="","",IF('ICC Raw Data'!L142=100,"O","L"))</f>
        <v>O</v>
      </c>
      <c r="M142" s="17" t="str">
        <f>IF('ICC Raw Data'!M142="","",IF('ICC Raw Data'!M142=100,"O","L"))</f>
        <v>O</v>
      </c>
      <c r="N142" s="17" t="str">
        <f>IF('ICC Raw Data'!N142="","",IF('ICC Raw Data'!N142=100,"O","L"))</f>
        <v>O</v>
      </c>
      <c r="O142" s="17" t="str">
        <f>IF('ICC Raw Data'!O142="","",IF('ICC Raw Data'!O142=100,"O","L"))</f>
        <v>O</v>
      </c>
      <c r="P142" s="17" t="str">
        <f>IF('ICC Raw Data'!P142="","",IF('ICC Raw Data'!P142=100,"O","L"))</f>
        <v/>
      </c>
      <c r="Q142" s="17" t="str">
        <f>IF('ICC Raw Data'!Q142="","",IF('ICC Raw Data'!Q142=100,"O","L"))</f>
        <v>O</v>
      </c>
      <c r="R142" s="17" t="str">
        <f>IF('ICC Raw Data'!R142="","",IF('ICC Raw Data'!R142=100,"O","L"))</f>
        <v>O</v>
      </c>
      <c r="S142" s="17" t="str">
        <f>IF('ICC Raw Data'!S142="","",IF('ICC Raw Data'!S142=100,"O","L"))</f>
        <v/>
      </c>
      <c r="T142" s="17" t="str">
        <f>IF('ICC Raw Data'!T142="","",IF('ICC Raw Data'!T142=100,"O","L"))</f>
        <v>O</v>
      </c>
      <c r="U142" s="17" t="str">
        <f>IF('ICC Raw Data'!U142="","",IF('ICC Raw Data'!U142=100,"O","L"))</f>
        <v>O</v>
      </c>
      <c r="V142" s="17" t="str">
        <f>IF('ICC Raw Data'!V142="","",IF('ICC Raw Data'!V142=100,"O","L"))</f>
        <v>O</v>
      </c>
      <c r="W142" s="17" t="str">
        <f>IF('ICC Raw Data'!W142="","",IF('ICC Raw Data'!W142=100,"O","L"))</f>
        <v>O</v>
      </c>
      <c r="X142" s="17" t="str">
        <f>IF('ICC Raw Data'!X142="","",IF('ICC Raw Data'!X142=100,"O","L"))</f>
        <v>O</v>
      </c>
      <c r="Y142" s="17" t="str">
        <f>IF('ICC Raw Data'!Y142="","",IF('ICC Raw Data'!Y142=100,"O","L"))</f>
        <v>O</v>
      </c>
      <c r="Z142" s="17" t="str">
        <f>IF('ICC Raw Data'!Z142="","",IF('ICC Raw Data'!Z142=100,"O","L"))</f>
        <v/>
      </c>
      <c r="AA142" s="17" t="str">
        <f>IF('ICC Raw Data'!AA142="","",IF('ICC Raw Data'!AA142=100,"O","L"))</f>
        <v/>
      </c>
      <c r="AB142" s="17" t="str">
        <f>IF('ICC Raw Data'!AB142="","",IF('ICC Raw Data'!AB142=100,"O","L"))</f>
        <v/>
      </c>
      <c r="AC142" s="17" t="str">
        <f>IF('ICC Raw Data'!AC142="","",IF('ICC Raw Data'!AC142=100,"O","L"))</f>
        <v/>
      </c>
      <c r="AD142" s="17" t="str">
        <f>IF('ICC Raw Data'!AD142="","",IF('ICC Raw Data'!AD142=100,"O","L"))</f>
        <v/>
      </c>
      <c r="AE142" s="17" t="str">
        <f>IF('ICC Raw Data'!AE142="","",IF('ICC Raw Data'!AE142=100,"O","L"))</f>
        <v/>
      </c>
      <c r="AF142" s="19"/>
      <c r="AG142" s="19"/>
      <c r="AH142" s="20" t="str">
        <f>[1]Calculations!BA142</f>
        <v/>
      </c>
    </row>
    <row r="143" spans="1:34" ht="15.6">
      <c r="A143" s="11">
        <v>12132</v>
      </c>
      <c r="B143" s="12" t="s">
        <v>175</v>
      </c>
      <c r="C143" s="11">
        <v>14</v>
      </c>
      <c r="D143" s="14">
        <f t="shared" si="4"/>
        <v>0</v>
      </c>
      <c r="E143" s="15">
        <v>0</v>
      </c>
      <c r="F143" s="16">
        <v>5</v>
      </c>
      <c r="G143" s="16" t="str">
        <f t="shared" si="5"/>
        <v/>
      </c>
      <c r="H143" s="17" t="str">
        <f>IF('ICC Raw Data'!H143="","",IF('ICC Raw Data'!H143=100,"O","L"))</f>
        <v>L</v>
      </c>
      <c r="I143" s="18" t="str">
        <f>IF('ICC Raw Data'!I143="","",IF('ICC Raw Data'!I143=100,"O","L"))</f>
        <v/>
      </c>
      <c r="J143" s="17" t="str">
        <f>IF('ICC Raw Data'!J143="","",IF('ICC Raw Data'!J143=100,"O","L"))</f>
        <v>O</v>
      </c>
      <c r="K143" s="17" t="str">
        <f>IF('ICC Raw Data'!K143="","",IF('ICC Raw Data'!K143=100,"O","L"))</f>
        <v>O</v>
      </c>
      <c r="L143" s="17" t="str">
        <f>IF('ICC Raw Data'!L143="","",IF('ICC Raw Data'!L143=100,"O","L"))</f>
        <v>O</v>
      </c>
      <c r="M143" s="17" t="str">
        <f>IF('ICC Raw Data'!M143="","",IF('ICC Raw Data'!M143=100,"O","L"))</f>
        <v/>
      </c>
      <c r="N143" s="17" t="str">
        <f>IF('ICC Raw Data'!N143="","",IF('ICC Raw Data'!N143=100,"O","L"))</f>
        <v>O</v>
      </c>
      <c r="O143" s="17" t="str">
        <f>IF('ICC Raw Data'!O143="","",IF('ICC Raw Data'!O143=100,"O","L"))</f>
        <v>O</v>
      </c>
      <c r="P143" s="17" t="str">
        <f>IF('ICC Raw Data'!P143="","",IF('ICC Raw Data'!P143=100,"O","L"))</f>
        <v>O</v>
      </c>
      <c r="Q143" s="17" t="str">
        <f>IF('ICC Raw Data'!Q143="","",IF('ICC Raw Data'!Q143=100,"O","L"))</f>
        <v>O</v>
      </c>
      <c r="R143" s="17" t="str">
        <f>IF('ICC Raw Data'!R143="","",IF('ICC Raw Data'!R143=100,"O","L"))</f>
        <v/>
      </c>
      <c r="S143" s="17" t="str">
        <f>IF('ICC Raw Data'!S143="","",IF('ICC Raw Data'!S143=100,"O","L"))</f>
        <v/>
      </c>
      <c r="T143" s="17" t="str">
        <f>IF('ICC Raw Data'!T143="","",IF('ICC Raw Data'!T143=100,"O","L"))</f>
        <v/>
      </c>
      <c r="U143" s="17" t="str">
        <f>IF('ICC Raw Data'!U143="","",IF('ICC Raw Data'!U143=100,"O","L"))</f>
        <v/>
      </c>
      <c r="V143" s="17" t="str">
        <f>IF('ICC Raw Data'!V143="","",IF('ICC Raw Data'!V143=100,"O","L"))</f>
        <v/>
      </c>
      <c r="W143" s="17" t="str">
        <f>IF('ICC Raw Data'!W143="","",IF('ICC Raw Data'!W143=100,"O","L"))</f>
        <v/>
      </c>
      <c r="X143" s="17" t="str">
        <f>IF('ICC Raw Data'!X143="","",IF('ICC Raw Data'!X143=100,"O","L"))</f>
        <v/>
      </c>
      <c r="Y143" s="17" t="str">
        <f>IF('ICC Raw Data'!Y143="","",IF('ICC Raw Data'!Y143=100,"O","L"))</f>
        <v/>
      </c>
      <c r="Z143" s="17" t="str">
        <f>IF('ICC Raw Data'!Z143="","",IF('ICC Raw Data'!Z143=100,"O","L"))</f>
        <v/>
      </c>
      <c r="AA143" s="17" t="str">
        <f>IF('ICC Raw Data'!AA143="","",IF('ICC Raw Data'!AA143=100,"O","L"))</f>
        <v/>
      </c>
      <c r="AB143" s="17" t="str">
        <f>IF('ICC Raw Data'!AB143="","",IF('ICC Raw Data'!AB143=100,"O","L"))</f>
        <v/>
      </c>
      <c r="AC143" s="17" t="str">
        <f>IF('ICC Raw Data'!AC143="","",IF('ICC Raw Data'!AC143=100,"O","L"))</f>
        <v/>
      </c>
      <c r="AD143" s="17" t="str">
        <f>IF('ICC Raw Data'!AD143="","",IF('ICC Raw Data'!AD143=100,"O","L"))</f>
        <v/>
      </c>
      <c r="AE143" s="17" t="str">
        <f>IF('ICC Raw Data'!AE143="","",IF('ICC Raw Data'!AE143=100,"O","L"))</f>
        <v/>
      </c>
      <c r="AF143" s="19"/>
      <c r="AG143" s="19"/>
      <c r="AH143" s="20" t="str">
        <f>[1]Calculations!BA143</f>
        <v/>
      </c>
    </row>
    <row r="144" spans="1:34" ht="15.6">
      <c r="A144" s="11">
        <v>12200</v>
      </c>
      <c r="B144" s="12" t="s">
        <v>176</v>
      </c>
      <c r="C144" s="13">
        <v>31</v>
      </c>
      <c r="D144" s="14">
        <f t="shared" si="4"/>
        <v>0</v>
      </c>
      <c r="E144" s="15">
        <v>0</v>
      </c>
      <c r="F144" s="16">
        <v>5</v>
      </c>
      <c r="G144" s="16" t="str">
        <f t="shared" si="5"/>
        <v/>
      </c>
      <c r="H144" s="17" t="str">
        <f>IF('ICC Raw Data'!H144="","",IF('ICC Raw Data'!H144=100,"O","L"))</f>
        <v>L</v>
      </c>
      <c r="I144" s="18" t="str">
        <f>IF('ICC Raw Data'!I144="","",IF('ICC Raw Data'!I144=100,"O","L"))</f>
        <v/>
      </c>
      <c r="J144" s="17" t="str">
        <f>IF('ICC Raw Data'!J144="","",IF('ICC Raw Data'!J144=100,"O","L"))</f>
        <v/>
      </c>
      <c r="K144" s="17" t="str">
        <f>IF('ICC Raw Data'!K144="","",IF('ICC Raw Data'!K144=100,"O","L"))</f>
        <v>L</v>
      </c>
      <c r="L144" s="17" t="str">
        <f>IF('ICC Raw Data'!L144="","",IF('ICC Raw Data'!L144=100,"O","L"))</f>
        <v>O</v>
      </c>
      <c r="M144" s="17" t="str">
        <f>IF('ICC Raw Data'!M144="","",IF('ICC Raw Data'!M144=100,"O","L"))</f>
        <v/>
      </c>
      <c r="N144" s="17" t="str">
        <f>IF('ICC Raw Data'!N144="","",IF('ICC Raw Data'!N144=100,"O","L"))</f>
        <v/>
      </c>
      <c r="O144" s="17" t="str">
        <f>IF('ICC Raw Data'!O144="","",IF('ICC Raw Data'!O144=100,"O","L"))</f>
        <v/>
      </c>
      <c r="P144" s="17" t="str">
        <f>IF('ICC Raw Data'!P144="","",IF('ICC Raw Data'!P144=100,"O","L"))</f>
        <v>O</v>
      </c>
      <c r="Q144" s="17" t="str">
        <f>IF('ICC Raw Data'!Q144="","",IF('ICC Raw Data'!Q144=100,"O","L"))</f>
        <v>O</v>
      </c>
      <c r="R144" s="17" t="str">
        <f>IF('ICC Raw Data'!R144="","",IF('ICC Raw Data'!R144=100,"O","L"))</f>
        <v/>
      </c>
      <c r="S144" s="17" t="str">
        <f>IF('ICC Raw Data'!S144="","",IF('ICC Raw Data'!S144=100,"O","L"))</f>
        <v/>
      </c>
      <c r="T144" s="17" t="str">
        <f>IF('ICC Raw Data'!T144="","",IF('ICC Raw Data'!T144=100,"O","L"))</f>
        <v/>
      </c>
      <c r="U144" s="17" t="str">
        <f>IF('ICC Raw Data'!U144="","",IF('ICC Raw Data'!U144=100,"O","L"))</f>
        <v/>
      </c>
      <c r="V144" s="17" t="str">
        <f>IF('ICC Raw Data'!V144="","",IF('ICC Raw Data'!V144=100,"O","L"))</f>
        <v/>
      </c>
      <c r="W144" s="17" t="str">
        <f>IF('ICC Raw Data'!W144="","",IF('ICC Raw Data'!W144=100,"O","L"))</f>
        <v/>
      </c>
      <c r="X144" s="17" t="str">
        <f>IF('ICC Raw Data'!X144="","",IF('ICC Raw Data'!X144=100,"O","L"))</f>
        <v/>
      </c>
      <c r="Y144" s="17" t="str">
        <f>IF('ICC Raw Data'!Y144="","",IF('ICC Raw Data'!Y144=100,"O","L"))</f>
        <v/>
      </c>
      <c r="Z144" s="17" t="str">
        <f>IF('ICC Raw Data'!Z144="","",IF('ICC Raw Data'!Z144=100,"O","L"))</f>
        <v/>
      </c>
      <c r="AA144" s="17" t="str">
        <f>IF('ICC Raw Data'!AA144="","",IF('ICC Raw Data'!AA144=100,"O","L"))</f>
        <v/>
      </c>
      <c r="AB144" s="17" t="str">
        <f>IF('ICC Raw Data'!AB144="","",IF('ICC Raw Data'!AB144=100,"O","L"))</f>
        <v/>
      </c>
      <c r="AC144" s="17" t="str">
        <f>IF('ICC Raw Data'!AC144="","",IF('ICC Raw Data'!AC144=100,"O","L"))</f>
        <v/>
      </c>
      <c r="AD144" s="17" t="str">
        <f>IF('ICC Raw Data'!AD144="","",IF('ICC Raw Data'!AD144=100,"O","L"))</f>
        <v/>
      </c>
      <c r="AE144" s="17" t="str">
        <f>IF('ICC Raw Data'!AE144="","",IF('ICC Raw Data'!AE144=100,"O","L"))</f>
        <v/>
      </c>
      <c r="AF144" s="19"/>
      <c r="AG144" s="19"/>
      <c r="AH144" s="20" t="str">
        <f>[1]Calculations!BA144</f>
        <v/>
      </c>
    </row>
    <row r="145" spans="1:34" ht="15.6">
      <c r="A145" s="11">
        <v>12517</v>
      </c>
      <c r="B145" s="12" t="s">
        <v>177</v>
      </c>
      <c r="C145" s="13">
        <v>17</v>
      </c>
      <c r="D145" s="14">
        <f t="shared" si="4"/>
        <v>0</v>
      </c>
      <c r="E145" s="15">
        <v>0</v>
      </c>
      <c r="F145" s="16">
        <v>5</v>
      </c>
      <c r="G145" s="16" t="str">
        <f t="shared" si="5"/>
        <v/>
      </c>
      <c r="H145" s="17" t="str">
        <f>IF('ICC Raw Data'!H145="","",IF('ICC Raw Data'!H145=100,"O","L"))</f>
        <v>O</v>
      </c>
      <c r="I145" s="18" t="str">
        <f>IF('ICC Raw Data'!I145="","",IF('ICC Raw Data'!I145=100,"O","L"))</f>
        <v>O</v>
      </c>
      <c r="J145" s="17" t="str">
        <f>IF('ICC Raw Data'!J145="","",IF('ICC Raw Data'!J145=100,"O","L"))</f>
        <v>L</v>
      </c>
      <c r="K145" s="17" t="str">
        <f>IF('ICC Raw Data'!K145="","",IF('ICC Raw Data'!K145=100,"O","L"))</f>
        <v>L</v>
      </c>
      <c r="L145" s="17" t="str">
        <f>IF('ICC Raw Data'!L145="","",IF('ICC Raw Data'!L145=100,"O","L"))</f>
        <v>O</v>
      </c>
      <c r="M145" s="17" t="str">
        <f>IF('ICC Raw Data'!M145="","",IF('ICC Raw Data'!M145=100,"O","L"))</f>
        <v/>
      </c>
      <c r="N145" s="17" t="str">
        <f>IF('ICC Raw Data'!N145="","",IF('ICC Raw Data'!N145=100,"O","L"))</f>
        <v>O</v>
      </c>
      <c r="O145" s="17" t="str">
        <f>IF('ICC Raw Data'!O145="","",IF('ICC Raw Data'!O145=100,"O","L"))</f>
        <v/>
      </c>
      <c r="P145" s="17" t="str">
        <f>IF('ICC Raw Data'!P145="","",IF('ICC Raw Data'!P145=100,"O","L"))</f>
        <v>O</v>
      </c>
      <c r="Q145" s="17" t="str">
        <f>IF('ICC Raw Data'!Q145="","",IF('ICC Raw Data'!Q145=100,"O","L"))</f>
        <v>O</v>
      </c>
      <c r="R145" s="17" t="str">
        <f>IF('ICC Raw Data'!R145="","",IF('ICC Raw Data'!R145=100,"O","L"))</f>
        <v/>
      </c>
      <c r="S145" s="17" t="str">
        <f>IF('ICC Raw Data'!S145="","",IF('ICC Raw Data'!S145=100,"O","L"))</f>
        <v/>
      </c>
      <c r="T145" s="17" t="str">
        <f>IF('ICC Raw Data'!T145="","",IF('ICC Raw Data'!T145=100,"O","L"))</f>
        <v/>
      </c>
      <c r="U145" s="17" t="str">
        <f>IF('ICC Raw Data'!U145="","",IF('ICC Raw Data'!U145=100,"O","L"))</f>
        <v/>
      </c>
      <c r="V145" s="17" t="str">
        <f>IF('ICC Raw Data'!V145="","",IF('ICC Raw Data'!V145=100,"O","L"))</f>
        <v/>
      </c>
      <c r="W145" s="17" t="str">
        <f>IF('ICC Raw Data'!W145="","",IF('ICC Raw Data'!W145=100,"O","L"))</f>
        <v/>
      </c>
      <c r="X145" s="17" t="str">
        <f>IF('ICC Raw Data'!X145="","",IF('ICC Raw Data'!X145=100,"O","L"))</f>
        <v/>
      </c>
      <c r="Y145" s="17" t="str">
        <f>IF('ICC Raw Data'!Y145="","",IF('ICC Raw Data'!Y145=100,"O","L"))</f>
        <v/>
      </c>
      <c r="Z145" s="17" t="str">
        <f>IF('ICC Raw Data'!Z145="","",IF('ICC Raw Data'!Z145=100,"O","L"))</f>
        <v/>
      </c>
      <c r="AA145" s="17" t="str">
        <f>IF('ICC Raw Data'!AA145="","",IF('ICC Raw Data'!AA145=100,"O","L"))</f>
        <v/>
      </c>
      <c r="AB145" s="17" t="str">
        <f>IF('ICC Raw Data'!AB145="","",IF('ICC Raw Data'!AB145=100,"O","L"))</f>
        <v/>
      </c>
      <c r="AC145" s="17" t="str">
        <f>IF('ICC Raw Data'!AC145="","",IF('ICC Raw Data'!AC145=100,"O","L"))</f>
        <v/>
      </c>
      <c r="AD145" s="17" t="str">
        <f>IF('ICC Raw Data'!AD145="","",IF('ICC Raw Data'!AD145=100,"O","L"))</f>
        <v/>
      </c>
      <c r="AE145" s="17" t="str">
        <f>IF('ICC Raw Data'!AE145="","",IF('ICC Raw Data'!AE145=100,"O","L"))</f>
        <v/>
      </c>
      <c r="AF145" s="19"/>
      <c r="AG145" s="19"/>
      <c r="AH145" s="20" t="str">
        <f>[1]Calculations!BA145</f>
        <v/>
      </c>
    </row>
    <row r="146" spans="1:34" ht="15.6">
      <c r="A146" s="11">
        <v>12530</v>
      </c>
      <c r="B146" s="12" t="s">
        <v>178</v>
      </c>
      <c r="C146" s="13">
        <v>28</v>
      </c>
      <c r="D146" s="14">
        <f t="shared" si="4"/>
        <v>0.2</v>
      </c>
      <c r="E146" s="15">
        <v>1</v>
      </c>
      <c r="F146" s="16">
        <v>5</v>
      </c>
      <c r="G146" s="16">
        <f t="shared" si="5"/>
        <v>25</v>
      </c>
      <c r="H146" s="17" t="str">
        <f>IF('ICC Raw Data'!H146="","",IF('ICC Raw Data'!H146=100,"O","L"))</f>
        <v>O</v>
      </c>
      <c r="I146" s="18" t="str">
        <f>IF('ICC Raw Data'!I146="","",IF('ICC Raw Data'!I146=100,"O","L"))</f>
        <v>O</v>
      </c>
      <c r="J146" s="17" t="str">
        <f>IF('ICC Raw Data'!J146="","",IF('ICC Raw Data'!J146=100,"O","L"))</f>
        <v>O</v>
      </c>
      <c r="K146" s="17" t="str">
        <f>IF('ICC Raw Data'!K146="","",IF('ICC Raw Data'!K146=100,"O","L"))</f>
        <v>O</v>
      </c>
      <c r="L146" s="17" t="str">
        <f>IF('ICC Raw Data'!L146="","",IF('ICC Raw Data'!L146=100,"O","L"))</f>
        <v>O</v>
      </c>
      <c r="M146" s="17" t="str">
        <f>IF('ICC Raw Data'!M146="","",IF('ICC Raw Data'!M146=100,"O","L"))</f>
        <v>O</v>
      </c>
      <c r="N146" s="17" t="str">
        <f>IF('ICC Raw Data'!N146="","",IF('ICC Raw Data'!N146=100,"O","L"))</f>
        <v>O</v>
      </c>
      <c r="O146" s="17" t="str">
        <f>IF('ICC Raw Data'!O146="","",IF('ICC Raw Data'!O146=100,"O","L"))</f>
        <v>O</v>
      </c>
      <c r="P146" s="17" t="str">
        <f>IF('ICC Raw Data'!P146="","",IF('ICC Raw Data'!P146=100,"O","L"))</f>
        <v>O</v>
      </c>
      <c r="Q146" s="17" t="str">
        <f>IF('ICC Raw Data'!Q146="","",IF('ICC Raw Data'!Q146=100,"O","L"))</f>
        <v>O</v>
      </c>
      <c r="R146" s="17" t="str">
        <f>IF('ICC Raw Data'!R146="","",IF('ICC Raw Data'!R146=100,"O","L"))</f>
        <v>O</v>
      </c>
      <c r="S146" s="17" t="str">
        <f>IF('ICC Raw Data'!S146="","",IF('ICC Raw Data'!S146=100,"O","L"))</f>
        <v/>
      </c>
      <c r="T146" s="17" t="str">
        <f>IF('ICC Raw Data'!T146="","",IF('ICC Raw Data'!T146=100,"O","L"))</f>
        <v/>
      </c>
      <c r="U146" s="17" t="str">
        <f>IF('ICC Raw Data'!U146="","",IF('ICC Raw Data'!U146=100,"O","L"))</f>
        <v/>
      </c>
      <c r="V146" s="17" t="str">
        <f>IF('ICC Raw Data'!V146="","",IF('ICC Raw Data'!V146=100,"O","L"))</f>
        <v/>
      </c>
      <c r="W146" s="17" t="str">
        <f>IF('ICC Raw Data'!W146="","",IF('ICC Raw Data'!W146=100,"O","L"))</f>
        <v/>
      </c>
      <c r="X146" s="17" t="str">
        <f>IF('ICC Raw Data'!X146="","",IF('ICC Raw Data'!X146=100,"O","L"))</f>
        <v/>
      </c>
      <c r="Y146" s="17" t="str">
        <f>IF('ICC Raw Data'!Y146="","",IF('ICC Raw Data'!Y146=100,"O","L"))</f>
        <v/>
      </c>
      <c r="Z146" s="17" t="str">
        <f>IF('ICC Raw Data'!Z146="","",IF('ICC Raw Data'!Z146=100,"O","L"))</f>
        <v/>
      </c>
      <c r="AA146" s="17" t="str">
        <f>IF('ICC Raw Data'!AA146="","",IF('ICC Raw Data'!AA146=100,"O","L"))</f>
        <v/>
      </c>
      <c r="AB146" s="17" t="str">
        <f>IF('ICC Raw Data'!AB146="","",IF('ICC Raw Data'!AB146=100,"O","L"))</f>
        <v/>
      </c>
      <c r="AC146" s="17" t="str">
        <f>IF('ICC Raw Data'!AC146="","",IF('ICC Raw Data'!AC146=100,"O","L"))</f>
        <v/>
      </c>
      <c r="AD146" s="17" t="str">
        <f>IF('ICC Raw Data'!AD146="","",IF('ICC Raw Data'!AD146=100,"O","L"))</f>
        <v/>
      </c>
      <c r="AE146" s="17" t="str">
        <f>IF('ICC Raw Data'!AE146="","",IF('ICC Raw Data'!AE146=100,"O","L"))</f>
        <v/>
      </c>
      <c r="AF146" s="19"/>
      <c r="AG146" s="19"/>
      <c r="AH146" s="20" t="str">
        <f>[1]Calculations!BA146</f>
        <v>B</v>
      </c>
    </row>
    <row r="147" spans="1:34" ht="15.6">
      <c r="A147" s="11">
        <v>12557</v>
      </c>
      <c r="B147" s="12" t="s">
        <v>179</v>
      </c>
      <c r="C147" s="13">
        <v>40</v>
      </c>
      <c r="D147" s="14">
        <f t="shared" si="4"/>
        <v>0</v>
      </c>
      <c r="E147" s="15">
        <v>0</v>
      </c>
      <c r="F147" s="16">
        <v>5</v>
      </c>
      <c r="G147" s="16" t="str">
        <f t="shared" si="5"/>
        <v/>
      </c>
      <c r="H147" s="17" t="str">
        <f>IF('ICC Raw Data'!H147="","",IF('ICC Raw Data'!H147=100,"O","L"))</f>
        <v>O</v>
      </c>
      <c r="I147" s="18" t="str">
        <f>IF('ICC Raw Data'!I147="","",IF('ICC Raw Data'!I147=100,"O","L"))</f>
        <v>L</v>
      </c>
      <c r="J147" s="17" t="str">
        <f>IF('ICC Raw Data'!J147="","",IF('ICC Raw Data'!J147=100,"O","L"))</f>
        <v>L</v>
      </c>
      <c r="K147" s="17" t="str">
        <f>IF('ICC Raw Data'!K147="","",IF('ICC Raw Data'!K147=100,"O","L"))</f>
        <v>O</v>
      </c>
      <c r="L147" s="17" t="str">
        <f>IF('ICC Raw Data'!L147="","",IF('ICC Raw Data'!L147=100,"O","L"))</f>
        <v>O</v>
      </c>
      <c r="M147" s="17" t="str">
        <f>IF('ICC Raw Data'!M147="","",IF('ICC Raw Data'!M147=100,"O","L"))</f>
        <v/>
      </c>
      <c r="N147" s="17" t="str">
        <f>IF('ICC Raw Data'!N147="","",IF('ICC Raw Data'!N147=100,"O","L"))</f>
        <v>O</v>
      </c>
      <c r="O147" s="17" t="str">
        <f>IF('ICC Raw Data'!O147="","",IF('ICC Raw Data'!O147=100,"O","L"))</f>
        <v>O</v>
      </c>
      <c r="P147" s="17" t="str">
        <f>IF('ICC Raw Data'!P147="","",IF('ICC Raw Data'!P147=100,"O","L"))</f>
        <v>O</v>
      </c>
      <c r="Q147" s="17" t="str">
        <f>IF('ICC Raw Data'!Q147="","",IF('ICC Raw Data'!Q147=100,"O","L"))</f>
        <v>O</v>
      </c>
      <c r="R147" s="17" t="str">
        <f>IF('ICC Raw Data'!R147="","",IF('ICC Raw Data'!R147=100,"O","L"))</f>
        <v/>
      </c>
      <c r="S147" s="17" t="str">
        <f>IF('ICC Raw Data'!S147="","",IF('ICC Raw Data'!S147=100,"O","L"))</f>
        <v/>
      </c>
      <c r="T147" s="17" t="str">
        <f>IF('ICC Raw Data'!T147="","",IF('ICC Raw Data'!T147=100,"O","L"))</f>
        <v/>
      </c>
      <c r="U147" s="17" t="str">
        <f>IF('ICC Raw Data'!U147="","",IF('ICC Raw Data'!U147=100,"O","L"))</f>
        <v/>
      </c>
      <c r="V147" s="17" t="str">
        <f>IF('ICC Raw Data'!V147="","",IF('ICC Raw Data'!V147=100,"O","L"))</f>
        <v/>
      </c>
      <c r="W147" s="17" t="str">
        <f>IF('ICC Raw Data'!W147="","",IF('ICC Raw Data'!W147=100,"O","L"))</f>
        <v/>
      </c>
      <c r="X147" s="17" t="str">
        <f>IF('ICC Raw Data'!X147="","",IF('ICC Raw Data'!X147=100,"O","L"))</f>
        <v/>
      </c>
      <c r="Y147" s="17" t="str">
        <f>IF('ICC Raw Data'!Y147="","",IF('ICC Raw Data'!Y147=100,"O","L"))</f>
        <v/>
      </c>
      <c r="Z147" s="17" t="str">
        <f>IF('ICC Raw Data'!Z147="","",IF('ICC Raw Data'!Z147=100,"O","L"))</f>
        <v/>
      </c>
      <c r="AA147" s="17" t="str">
        <f>IF('ICC Raw Data'!AA147="","",IF('ICC Raw Data'!AA147=100,"O","L"))</f>
        <v/>
      </c>
      <c r="AB147" s="17" t="str">
        <f>IF('ICC Raw Data'!AB147="","",IF('ICC Raw Data'!AB147=100,"O","L"))</f>
        <v/>
      </c>
      <c r="AC147" s="17" t="str">
        <f>IF('ICC Raw Data'!AC147="","",IF('ICC Raw Data'!AC147=100,"O","L"))</f>
        <v/>
      </c>
      <c r="AD147" s="17" t="str">
        <f>IF('ICC Raw Data'!AD147="","",IF('ICC Raw Data'!AD147=100,"O","L"))</f>
        <v/>
      </c>
      <c r="AE147" s="17" t="str">
        <f>IF('ICC Raw Data'!AE147="","",IF('ICC Raw Data'!AE147=100,"O","L"))</f>
        <v/>
      </c>
      <c r="AF147" s="19"/>
      <c r="AG147" s="19"/>
      <c r="AH147" s="20" t="str">
        <f>[1]Calculations!BA147</f>
        <v/>
      </c>
    </row>
    <row r="148" spans="1:34" ht="15.6">
      <c r="A148" s="11">
        <v>12687</v>
      </c>
      <c r="B148" s="12" t="s">
        <v>180</v>
      </c>
      <c r="C148" s="13">
        <v>24</v>
      </c>
      <c r="D148" s="14">
        <f t="shared" si="4"/>
        <v>0</v>
      </c>
      <c r="E148" s="15">
        <v>0</v>
      </c>
      <c r="F148" s="16">
        <v>5</v>
      </c>
      <c r="G148" s="16" t="str">
        <f t="shared" si="5"/>
        <v/>
      </c>
      <c r="H148" s="17" t="str">
        <f>IF('ICC Raw Data'!H148="","",IF('ICC Raw Data'!H148=100,"O","L"))</f>
        <v>O</v>
      </c>
      <c r="I148" s="18" t="str">
        <f>IF('ICC Raw Data'!I148="","",IF('ICC Raw Data'!I148=100,"O","L"))</f>
        <v>O</v>
      </c>
      <c r="J148" s="17" t="str">
        <f>IF('ICC Raw Data'!J148="","",IF('ICC Raw Data'!J148=100,"O","L"))</f>
        <v>L</v>
      </c>
      <c r="K148" s="17" t="str">
        <f>IF('ICC Raw Data'!K148="","",IF('ICC Raw Data'!K148=100,"O","L"))</f>
        <v>O</v>
      </c>
      <c r="L148" s="17" t="str">
        <f>IF('ICC Raw Data'!L148="","",IF('ICC Raw Data'!L148=100,"O","L"))</f>
        <v>O</v>
      </c>
      <c r="M148" s="17" t="str">
        <f>IF('ICC Raw Data'!M148="","",IF('ICC Raw Data'!M148=100,"O","L"))</f>
        <v>O</v>
      </c>
      <c r="N148" s="17" t="str">
        <f>IF('ICC Raw Data'!N148="","",IF('ICC Raw Data'!N148=100,"O","L"))</f>
        <v>O</v>
      </c>
      <c r="O148" s="17" t="str">
        <f>IF('ICC Raw Data'!O148="","",IF('ICC Raw Data'!O148=100,"O","L"))</f>
        <v>O</v>
      </c>
      <c r="P148" s="17" t="str">
        <f>IF('ICC Raw Data'!P148="","",IF('ICC Raw Data'!P148=100,"O","L"))</f>
        <v/>
      </c>
      <c r="Q148" s="17" t="str">
        <f>IF('ICC Raw Data'!Q148="","",IF('ICC Raw Data'!Q148=100,"O","L"))</f>
        <v>O</v>
      </c>
      <c r="R148" s="17" t="str">
        <f>IF('ICC Raw Data'!R148="","",IF('ICC Raw Data'!R148=100,"O","L"))</f>
        <v/>
      </c>
      <c r="S148" s="17" t="str">
        <f>IF('ICC Raw Data'!S148="","",IF('ICC Raw Data'!S148=100,"O","L"))</f>
        <v/>
      </c>
      <c r="T148" s="17" t="str">
        <f>IF('ICC Raw Data'!T148="","",IF('ICC Raw Data'!T148=100,"O","L"))</f>
        <v/>
      </c>
      <c r="U148" s="17" t="str">
        <f>IF('ICC Raw Data'!U148="","",IF('ICC Raw Data'!U148=100,"O","L"))</f>
        <v/>
      </c>
      <c r="V148" s="17" t="str">
        <f>IF('ICC Raw Data'!V148="","",IF('ICC Raw Data'!V148=100,"O","L"))</f>
        <v/>
      </c>
      <c r="W148" s="17" t="str">
        <f>IF('ICC Raw Data'!W148="","",IF('ICC Raw Data'!W148=100,"O","L"))</f>
        <v/>
      </c>
      <c r="X148" s="17" t="str">
        <f>IF('ICC Raw Data'!X148="","",IF('ICC Raw Data'!X148=100,"O","L"))</f>
        <v/>
      </c>
      <c r="Y148" s="17" t="str">
        <f>IF('ICC Raw Data'!Y148="","",IF('ICC Raw Data'!Y148=100,"O","L"))</f>
        <v/>
      </c>
      <c r="Z148" s="17" t="str">
        <f>IF('ICC Raw Data'!Z148="","",IF('ICC Raw Data'!Z148=100,"O","L"))</f>
        <v>O</v>
      </c>
      <c r="AA148" s="17" t="str">
        <f>IF('ICC Raw Data'!AA148="","",IF('ICC Raw Data'!AA148=100,"O","L"))</f>
        <v/>
      </c>
      <c r="AB148" s="17" t="str">
        <f>IF('ICC Raw Data'!AB148="","",IF('ICC Raw Data'!AB148=100,"O","L"))</f>
        <v/>
      </c>
      <c r="AC148" s="17" t="str">
        <f>IF('ICC Raw Data'!AC148="","",IF('ICC Raw Data'!AC148=100,"O","L"))</f>
        <v/>
      </c>
      <c r="AD148" s="17" t="str">
        <f>IF('ICC Raw Data'!AD148="","",IF('ICC Raw Data'!AD148=100,"O","L"))</f>
        <v/>
      </c>
      <c r="AE148" s="17" t="str">
        <f>IF('ICC Raw Data'!AE148="","",IF('ICC Raw Data'!AE148=100,"O","L"))</f>
        <v/>
      </c>
      <c r="AF148" s="19"/>
      <c r="AG148" s="19"/>
      <c r="AH148" s="20" t="str">
        <f>[1]Calculations!BA148</f>
        <v/>
      </c>
    </row>
    <row r="149" spans="1:34" ht="15.6">
      <c r="A149" s="11">
        <v>13015</v>
      </c>
      <c r="B149" s="12" t="s">
        <v>181</v>
      </c>
      <c r="C149" s="13">
        <v>9</v>
      </c>
      <c r="D149" s="14">
        <f t="shared" si="4"/>
        <v>1.4</v>
      </c>
      <c r="E149" s="15">
        <v>7</v>
      </c>
      <c r="F149" s="16">
        <v>5</v>
      </c>
      <c r="G149" s="16">
        <f t="shared" si="5"/>
        <v>100</v>
      </c>
      <c r="H149" s="17" t="str">
        <f>IF('ICC Raw Data'!H149="","",IF('ICC Raw Data'!H149=100,"O","L"))</f>
        <v>O</v>
      </c>
      <c r="I149" s="18" t="str">
        <f>IF('ICC Raw Data'!I149="","",IF('ICC Raw Data'!I149=100,"O","L"))</f>
        <v>O</v>
      </c>
      <c r="J149" s="17" t="str">
        <f>IF('ICC Raw Data'!J149="","",IF('ICC Raw Data'!J149=100,"O","L"))</f>
        <v>L</v>
      </c>
      <c r="K149" s="17" t="str">
        <f>IF('ICC Raw Data'!K149="","",IF('ICC Raw Data'!K149=100,"O","L"))</f>
        <v>O</v>
      </c>
      <c r="L149" s="17" t="str">
        <f>IF('ICC Raw Data'!L149="","",IF('ICC Raw Data'!L149=100,"O","L"))</f>
        <v/>
      </c>
      <c r="M149" s="17" t="str">
        <f>IF('ICC Raw Data'!M149="","",IF('ICC Raw Data'!M149=100,"O","L"))</f>
        <v/>
      </c>
      <c r="N149" s="17" t="str">
        <f>IF('ICC Raw Data'!N149="","",IF('ICC Raw Data'!N149=100,"O","L"))</f>
        <v>O</v>
      </c>
      <c r="O149" s="17" t="str">
        <f>IF('ICC Raw Data'!O149="","",IF('ICC Raw Data'!O149=100,"O","L"))</f>
        <v/>
      </c>
      <c r="P149" s="17" t="str">
        <f>IF('ICC Raw Data'!P149="","",IF('ICC Raw Data'!P149=100,"O","L"))</f>
        <v>O</v>
      </c>
      <c r="Q149" s="17" t="str">
        <f>IF('ICC Raw Data'!Q149="","",IF('ICC Raw Data'!Q149=100,"O","L"))</f>
        <v>O</v>
      </c>
      <c r="R149" s="17" t="str">
        <f>IF('ICC Raw Data'!R149="","",IF('ICC Raw Data'!R149=100,"O","L"))</f>
        <v/>
      </c>
      <c r="S149" s="17" t="str">
        <f>IF('ICC Raw Data'!S149="","",IF('ICC Raw Data'!S149=100,"O","L"))</f>
        <v/>
      </c>
      <c r="T149" s="17" t="str">
        <f>IF('ICC Raw Data'!T149="","",IF('ICC Raw Data'!T149=100,"O","L"))</f>
        <v/>
      </c>
      <c r="U149" s="17" t="str">
        <f>IF('ICC Raw Data'!U149="","",IF('ICC Raw Data'!U149=100,"O","L"))</f>
        <v/>
      </c>
      <c r="V149" s="17" t="str">
        <f>IF('ICC Raw Data'!V149="","",IF('ICC Raw Data'!V149=100,"O","L"))</f>
        <v/>
      </c>
      <c r="W149" s="17" t="str">
        <f>IF('ICC Raw Data'!W149="","",IF('ICC Raw Data'!W149=100,"O","L"))</f>
        <v>O</v>
      </c>
      <c r="X149" s="17" t="str">
        <f>IF('ICC Raw Data'!X149="","",IF('ICC Raw Data'!X149=100,"O","L"))</f>
        <v/>
      </c>
      <c r="Y149" s="17" t="str">
        <f>IF('ICC Raw Data'!Y149="","",IF('ICC Raw Data'!Y149=100,"O","L"))</f>
        <v/>
      </c>
      <c r="Z149" s="17" t="str">
        <f>IF('ICC Raw Data'!Z149="","",IF('ICC Raw Data'!Z149=100,"O","L"))</f>
        <v/>
      </c>
      <c r="AA149" s="17" t="str">
        <f>IF('ICC Raw Data'!AA149="","",IF('ICC Raw Data'!AA149=100,"O","L"))</f>
        <v/>
      </c>
      <c r="AB149" s="17" t="str">
        <f>IF('ICC Raw Data'!AB149="","",IF('ICC Raw Data'!AB149=100,"O","L"))</f>
        <v/>
      </c>
      <c r="AC149" s="17" t="str">
        <f>IF('ICC Raw Data'!AC149="","",IF('ICC Raw Data'!AC149=100,"O","L"))</f>
        <v/>
      </c>
      <c r="AD149" s="17" t="str">
        <f>IF('ICC Raw Data'!AD149="","",IF('ICC Raw Data'!AD149=100,"O","L"))</f>
        <v/>
      </c>
      <c r="AE149" s="17" t="str">
        <f>IF('ICC Raw Data'!AE149="","",IF('ICC Raw Data'!AE149=100,"O","L"))</f>
        <v/>
      </c>
      <c r="AF149" s="19"/>
      <c r="AG149" s="19"/>
      <c r="AH149" s="20" t="str">
        <f>[1]Calculations!BA149</f>
        <v/>
      </c>
    </row>
    <row r="150" spans="1:34" ht="15.6">
      <c r="A150" s="11">
        <v>13080</v>
      </c>
      <c r="B150" s="12" t="s">
        <v>182</v>
      </c>
      <c r="C150" s="13">
        <v>5</v>
      </c>
      <c r="D150" s="14">
        <f t="shared" si="4"/>
        <v>0.2</v>
      </c>
      <c r="E150" s="15">
        <v>1</v>
      </c>
      <c r="F150" s="16">
        <v>5</v>
      </c>
      <c r="G150" s="16">
        <f t="shared" si="5"/>
        <v>25</v>
      </c>
      <c r="H150" s="17" t="str">
        <f>IF('ICC Raw Data'!H150="","",IF('ICC Raw Data'!H150=100,"O","L"))</f>
        <v>O</v>
      </c>
      <c r="I150" s="18" t="str">
        <f>IF('ICC Raw Data'!I150="","",IF('ICC Raw Data'!I150=100,"O","L"))</f>
        <v>O</v>
      </c>
      <c r="J150" s="17" t="str">
        <f>IF('ICC Raw Data'!J150="","",IF('ICC Raw Data'!J150=100,"O","L"))</f>
        <v>O</v>
      </c>
      <c r="K150" s="17" t="str">
        <f>IF('ICC Raw Data'!K150="","",IF('ICC Raw Data'!K150=100,"O","L"))</f>
        <v>O</v>
      </c>
      <c r="L150" s="17" t="str">
        <f>IF('ICC Raw Data'!L150="","",IF('ICC Raw Data'!L150=100,"O","L"))</f>
        <v>O</v>
      </c>
      <c r="M150" s="17" t="str">
        <f>IF('ICC Raw Data'!M150="","",IF('ICC Raw Data'!M150=100,"O","L"))</f>
        <v/>
      </c>
      <c r="N150" s="17" t="str">
        <f>IF('ICC Raw Data'!N150="","",IF('ICC Raw Data'!N150=100,"O","L"))</f>
        <v>O</v>
      </c>
      <c r="O150" s="17" t="str">
        <f>IF('ICC Raw Data'!O150="","",IF('ICC Raw Data'!O150=100,"O","L"))</f>
        <v>O</v>
      </c>
      <c r="P150" s="17" t="str">
        <f>IF('ICC Raw Data'!P150="","",IF('ICC Raw Data'!P150=100,"O","L"))</f>
        <v>O</v>
      </c>
      <c r="Q150" s="17" t="str">
        <f>IF('ICC Raw Data'!Q150="","",IF('ICC Raw Data'!Q150=100,"O","L"))</f>
        <v>O</v>
      </c>
      <c r="R150" s="17" t="str">
        <f>IF('ICC Raw Data'!R150="","",IF('ICC Raw Data'!R150=100,"O","L"))</f>
        <v/>
      </c>
      <c r="S150" s="17" t="str">
        <f>IF('ICC Raw Data'!S150="","",IF('ICC Raw Data'!S150=100,"O","L"))</f>
        <v/>
      </c>
      <c r="T150" s="17" t="str">
        <f>IF('ICC Raw Data'!T150="","",IF('ICC Raw Data'!T150=100,"O","L"))</f>
        <v/>
      </c>
      <c r="U150" s="17" t="str">
        <f>IF('ICC Raw Data'!U150="","",IF('ICC Raw Data'!U150=100,"O","L"))</f>
        <v/>
      </c>
      <c r="V150" s="17" t="str">
        <f>IF('ICC Raw Data'!V150="","",IF('ICC Raw Data'!V150=100,"O","L"))</f>
        <v/>
      </c>
      <c r="W150" s="17" t="str">
        <f>IF('ICC Raw Data'!W150="","",IF('ICC Raw Data'!W150=100,"O","L"))</f>
        <v>O</v>
      </c>
      <c r="X150" s="17" t="str">
        <f>IF('ICC Raw Data'!X150="","",IF('ICC Raw Data'!X150=100,"O","L"))</f>
        <v/>
      </c>
      <c r="Y150" s="17" t="str">
        <f>IF('ICC Raw Data'!Y150="","",IF('ICC Raw Data'!Y150=100,"O","L"))</f>
        <v/>
      </c>
      <c r="Z150" s="17" t="str">
        <f>IF('ICC Raw Data'!Z150="","",IF('ICC Raw Data'!Z150=100,"O","L"))</f>
        <v>O</v>
      </c>
      <c r="AA150" s="17" t="str">
        <f>IF('ICC Raw Data'!AA150="","",IF('ICC Raw Data'!AA150=100,"O","L"))</f>
        <v>O</v>
      </c>
      <c r="AB150" s="17" t="str">
        <f>IF('ICC Raw Data'!AB150="","",IF('ICC Raw Data'!AB150=100,"O","L"))</f>
        <v/>
      </c>
      <c r="AC150" s="17" t="str">
        <f>IF('ICC Raw Data'!AC150="","",IF('ICC Raw Data'!AC150=100,"O","L"))</f>
        <v/>
      </c>
      <c r="AD150" s="17" t="str">
        <f>IF('ICC Raw Data'!AD150="","",IF('ICC Raw Data'!AD150=100,"O","L"))</f>
        <v/>
      </c>
      <c r="AE150" s="17" t="str">
        <f>IF('ICC Raw Data'!AE150="","",IF('ICC Raw Data'!AE150=100,"O","L"))</f>
        <v/>
      </c>
      <c r="AF150" s="19"/>
      <c r="AG150" s="19"/>
      <c r="AH150" s="20" t="str">
        <f>[1]Calculations!BA150</f>
        <v/>
      </c>
    </row>
    <row r="151" spans="1:34" ht="15.6">
      <c r="A151" s="11">
        <v>13496</v>
      </c>
      <c r="B151" s="12" t="s">
        <v>183</v>
      </c>
      <c r="C151" s="13">
        <v>41</v>
      </c>
      <c r="D151" s="14">
        <f t="shared" si="4"/>
        <v>0.2</v>
      </c>
      <c r="E151" s="15">
        <v>1</v>
      </c>
      <c r="F151" s="16">
        <v>5</v>
      </c>
      <c r="G151" s="16">
        <f t="shared" si="5"/>
        <v>25</v>
      </c>
      <c r="H151" s="17" t="str">
        <f>IF('ICC Raw Data'!H151="","",IF('ICC Raw Data'!H151=100,"O","L"))</f>
        <v>O</v>
      </c>
      <c r="I151" s="18" t="str">
        <f>IF('ICC Raw Data'!I151="","",IF('ICC Raw Data'!I151=100,"O","L"))</f>
        <v/>
      </c>
      <c r="J151" s="17" t="str">
        <f>IF('ICC Raw Data'!J151="","",IF('ICC Raw Data'!J151=100,"O","L"))</f>
        <v>L</v>
      </c>
      <c r="K151" s="17" t="str">
        <f>IF('ICC Raw Data'!K151="","",IF('ICC Raw Data'!K151=100,"O","L"))</f>
        <v/>
      </c>
      <c r="L151" s="17" t="str">
        <f>IF('ICC Raw Data'!L151="","",IF('ICC Raw Data'!L151=100,"O","L"))</f>
        <v>O</v>
      </c>
      <c r="M151" s="17" t="str">
        <f>IF('ICC Raw Data'!M151="","",IF('ICC Raw Data'!M151=100,"O","L"))</f>
        <v/>
      </c>
      <c r="N151" s="17" t="str">
        <f>IF('ICC Raw Data'!N151="","",IF('ICC Raw Data'!N151=100,"O","L"))</f>
        <v/>
      </c>
      <c r="O151" s="17" t="str">
        <f>IF('ICC Raw Data'!O151="","",IF('ICC Raw Data'!O151=100,"O","L"))</f>
        <v>O</v>
      </c>
      <c r="P151" s="17" t="str">
        <f>IF('ICC Raw Data'!P151="","",IF('ICC Raw Data'!P151=100,"O","L"))</f>
        <v/>
      </c>
      <c r="Q151" s="17" t="str">
        <f>IF('ICC Raw Data'!Q151="","",IF('ICC Raw Data'!Q151=100,"O","L"))</f>
        <v/>
      </c>
      <c r="R151" s="17" t="str">
        <f>IF('ICC Raw Data'!R151="","",IF('ICC Raw Data'!R151=100,"O","L"))</f>
        <v/>
      </c>
      <c r="S151" s="17" t="str">
        <f>IF('ICC Raw Data'!S151="","",IF('ICC Raw Data'!S151=100,"O","L"))</f>
        <v/>
      </c>
      <c r="T151" s="17" t="str">
        <f>IF('ICC Raw Data'!T151="","",IF('ICC Raw Data'!T151=100,"O","L"))</f>
        <v/>
      </c>
      <c r="U151" s="17" t="str">
        <f>IF('ICC Raw Data'!U151="","",IF('ICC Raw Data'!U151=100,"O","L"))</f>
        <v/>
      </c>
      <c r="V151" s="17" t="str">
        <f>IF('ICC Raw Data'!V151="","",IF('ICC Raw Data'!V151=100,"O","L"))</f>
        <v/>
      </c>
      <c r="W151" s="17" t="str">
        <f>IF('ICC Raw Data'!W151="","",IF('ICC Raw Data'!W151=100,"O","L"))</f>
        <v/>
      </c>
      <c r="X151" s="17" t="str">
        <f>IF('ICC Raw Data'!X151="","",IF('ICC Raw Data'!X151=100,"O","L"))</f>
        <v/>
      </c>
      <c r="Y151" s="17" t="str">
        <f>IF('ICC Raw Data'!Y151="","",IF('ICC Raw Data'!Y151=100,"O","L"))</f>
        <v/>
      </c>
      <c r="Z151" s="17" t="str">
        <f>IF('ICC Raw Data'!Z151="","",IF('ICC Raw Data'!Z151=100,"O","L"))</f>
        <v/>
      </c>
      <c r="AA151" s="17" t="str">
        <f>IF('ICC Raw Data'!AA151="","",IF('ICC Raw Data'!AA151=100,"O","L"))</f>
        <v/>
      </c>
      <c r="AB151" s="17" t="str">
        <f>IF('ICC Raw Data'!AB151="","",IF('ICC Raw Data'!AB151=100,"O","L"))</f>
        <v/>
      </c>
      <c r="AC151" s="17" t="str">
        <f>IF('ICC Raw Data'!AC151="","",IF('ICC Raw Data'!AC151=100,"O","L"))</f>
        <v/>
      </c>
      <c r="AD151" s="17" t="str">
        <f>IF('ICC Raw Data'!AD151="","",IF('ICC Raw Data'!AD151=100,"O","L"))</f>
        <v/>
      </c>
      <c r="AE151" s="17" t="str">
        <f>IF('ICC Raw Data'!AE151="","",IF('ICC Raw Data'!AE151=100,"O","L"))</f>
        <v/>
      </c>
      <c r="AF151" s="19"/>
      <c r="AG151" s="19"/>
      <c r="AH151" s="20" t="str">
        <f>[1]Calculations!BA151</f>
        <v/>
      </c>
    </row>
    <row r="152" spans="1:34" ht="15.6">
      <c r="A152" s="11">
        <v>13576</v>
      </c>
      <c r="B152" s="12" t="s">
        <v>184</v>
      </c>
      <c r="C152" s="13">
        <v>10</v>
      </c>
      <c r="D152" s="14">
        <f t="shared" si="4"/>
        <v>0.375</v>
      </c>
      <c r="E152" s="15">
        <v>3</v>
      </c>
      <c r="F152" s="16">
        <v>8</v>
      </c>
      <c r="G152" s="16">
        <f t="shared" si="5"/>
        <v>50</v>
      </c>
      <c r="H152" s="17" t="str">
        <f>IF('ICC Raw Data'!H152="","",IF('ICC Raw Data'!H152=100,"O","L"))</f>
        <v>O</v>
      </c>
      <c r="I152" s="18" t="str">
        <f>IF('ICC Raw Data'!I152="","",IF('ICC Raw Data'!I152=100,"O","L"))</f>
        <v>O</v>
      </c>
      <c r="J152" s="17" t="str">
        <f>IF('ICC Raw Data'!J152="","",IF('ICC Raw Data'!J152=100,"O","L"))</f>
        <v>O</v>
      </c>
      <c r="K152" s="17" t="str">
        <f>IF('ICC Raw Data'!K152="","",IF('ICC Raw Data'!K152=100,"O","L"))</f>
        <v>O</v>
      </c>
      <c r="L152" s="17" t="str">
        <f>IF('ICC Raw Data'!L152="","",IF('ICC Raw Data'!L152=100,"O","L"))</f>
        <v>O</v>
      </c>
      <c r="M152" s="17" t="str">
        <f>IF('ICC Raw Data'!M152="","",IF('ICC Raw Data'!M152=100,"O","L"))</f>
        <v>O</v>
      </c>
      <c r="N152" s="17" t="str">
        <f>IF('ICC Raw Data'!N152="","",IF('ICC Raw Data'!N152=100,"O","L"))</f>
        <v>O</v>
      </c>
      <c r="O152" s="17" t="str">
        <f>IF('ICC Raw Data'!O152="","",IF('ICC Raw Data'!O152=100,"O","L"))</f>
        <v>O</v>
      </c>
      <c r="P152" s="17" t="str">
        <f>IF('ICC Raw Data'!P152="","",IF('ICC Raw Data'!P152=100,"O","L"))</f>
        <v>O</v>
      </c>
      <c r="Q152" s="17" t="str">
        <f>IF('ICC Raw Data'!Q152="","",IF('ICC Raw Data'!Q152=100,"O","L"))</f>
        <v>O</v>
      </c>
      <c r="R152" s="17" t="str">
        <f>IF('ICC Raw Data'!R152="","",IF('ICC Raw Data'!R152=100,"O","L"))</f>
        <v>O</v>
      </c>
      <c r="S152" s="17" t="str">
        <f>IF('ICC Raw Data'!S152="","",IF('ICC Raw Data'!S152=100,"O","L"))</f>
        <v>O</v>
      </c>
      <c r="T152" s="17" t="str">
        <f>IF('ICC Raw Data'!T152="","",IF('ICC Raw Data'!T152=100,"O","L"))</f>
        <v/>
      </c>
      <c r="U152" s="17" t="str">
        <f>IF('ICC Raw Data'!U152="","",IF('ICC Raw Data'!U152=100,"O","L"))</f>
        <v>O</v>
      </c>
      <c r="V152" s="17" t="str">
        <f>IF('ICC Raw Data'!V152="","",IF('ICC Raw Data'!V152=100,"O","L"))</f>
        <v>O</v>
      </c>
      <c r="W152" s="17" t="str">
        <f>IF('ICC Raw Data'!W152="","",IF('ICC Raw Data'!W152=100,"O","L"))</f>
        <v>O</v>
      </c>
      <c r="X152" s="17" t="str">
        <f>IF('ICC Raw Data'!X152="","",IF('ICC Raw Data'!X152=100,"O","L"))</f>
        <v>O</v>
      </c>
      <c r="Y152" s="17" t="str">
        <f>IF('ICC Raw Data'!Y152="","",IF('ICC Raw Data'!Y152=100,"O","L"))</f>
        <v>O</v>
      </c>
      <c r="Z152" s="17" t="str">
        <f>IF('ICC Raw Data'!Z152="","",IF('ICC Raw Data'!Z152=100,"O","L"))</f>
        <v>O</v>
      </c>
      <c r="AA152" s="17" t="str">
        <f>IF('ICC Raw Data'!AA152="","",IF('ICC Raw Data'!AA152=100,"O","L"))</f>
        <v/>
      </c>
      <c r="AB152" s="17" t="str">
        <f>IF('ICC Raw Data'!AB152="","",IF('ICC Raw Data'!AB152=100,"O","L"))</f>
        <v/>
      </c>
      <c r="AC152" s="17" t="str">
        <f>IF('ICC Raw Data'!AC152="","",IF('ICC Raw Data'!AC152=100,"O","L"))</f>
        <v/>
      </c>
      <c r="AD152" s="17" t="str">
        <f>IF('ICC Raw Data'!AD152="","",IF('ICC Raw Data'!AD152=100,"O","L"))</f>
        <v/>
      </c>
      <c r="AE152" s="17" t="str">
        <f>IF('ICC Raw Data'!AE152="","",IF('ICC Raw Data'!AE152=100,"O","L"))</f>
        <v/>
      </c>
      <c r="AF152" s="19"/>
      <c r="AG152" s="19" t="s">
        <v>62</v>
      </c>
      <c r="AH152" s="20" t="str">
        <f>[1]Calculations!BA152</f>
        <v>S</v>
      </c>
    </row>
    <row r="153" spans="1:34" ht="15.6">
      <c r="A153" s="11">
        <v>13584</v>
      </c>
      <c r="B153" s="12" t="s">
        <v>185</v>
      </c>
      <c r="C153" s="13">
        <v>21</v>
      </c>
      <c r="D153" s="14">
        <f t="shared" si="4"/>
        <v>1.1428571428571428</v>
      </c>
      <c r="E153" s="15">
        <v>8</v>
      </c>
      <c r="F153" s="16">
        <v>7</v>
      </c>
      <c r="G153" s="16">
        <f t="shared" si="5"/>
        <v>100</v>
      </c>
      <c r="H153" s="17" t="str">
        <f>IF('ICC Raw Data'!H153="","",IF('ICC Raw Data'!H153=100,"O","L"))</f>
        <v>O</v>
      </c>
      <c r="I153" s="18" t="str">
        <f>IF('ICC Raw Data'!I153="","",IF('ICC Raw Data'!I153=100,"O","L"))</f>
        <v>L</v>
      </c>
      <c r="J153" s="17" t="str">
        <f>IF('ICC Raw Data'!J153="","",IF('ICC Raw Data'!J153=100,"O","L"))</f>
        <v>O</v>
      </c>
      <c r="K153" s="17" t="str">
        <f>IF('ICC Raw Data'!K153="","",IF('ICC Raw Data'!K153=100,"O","L"))</f>
        <v>L</v>
      </c>
      <c r="L153" s="17" t="str">
        <f>IF('ICC Raw Data'!L153="","",IF('ICC Raw Data'!L153=100,"O","L"))</f>
        <v>O</v>
      </c>
      <c r="M153" s="17" t="str">
        <f>IF('ICC Raw Data'!M153="","",IF('ICC Raw Data'!M153=100,"O","L"))</f>
        <v/>
      </c>
      <c r="N153" s="17" t="str">
        <f>IF('ICC Raw Data'!N153="","",IF('ICC Raw Data'!N153=100,"O","L"))</f>
        <v>O</v>
      </c>
      <c r="O153" s="17" t="str">
        <f>IF('ICC Raw Data'!O153="","",IF('ICC Raw Data'!O153=100,"O","L"))</f>
        <v>O</v>
      </c>
      <c r="P153" s="17" t="str">
        <f>IF('ICC Raw Data'!P153="","",IF('ICC Raw Data'!P153=100,"O","L"))</f>
        <v>O</v>
      </c>
      <c r="Q153" s="17" t="str">
        <f>IF('ICC Raw Data'!Q153="","",IF('ICC Raw Data'!Q153=100,"O","L"))</f>
        <v>O</v>
      </c>
      <c r="R153" s="17" t="str">
        <f>IF('ICC Raw Data'!R153="","",IF('ICC Raw Data'!R153=100,"O","L"))</f>
        <v/>
      </c>
      <c r="S153" s="17" t="str">
        <f>IF('ICC Raw Data'!S153="","",IF('ICC Raw Data'!S153=100,"O","L"))</f>
        <v/>
      </c>
      <c r="T153" s="17" t="str">
        <f>IF('ICC Raw Data'!T153="","",IF('ICC Raw Data'!T153=100,"O","L"))</f>
        <v/>
      </c>
      <c r="U153" s="17" t="str">
        <f>IF('ICC Raw Data'!U153="","",IF('ICC Raw Data'!U153=100,"O","L"))</f>
        <v/>
      </c>
      <c r="V153" s="17" t="str">
        <f>IF('ICC Raw Data'!V153="","",IF('ICC Raw Data'!V153=100,"O","L"))</f>
        <v/>
      </c>
      <c r="W153" s="17" t="str">
        <f>IF('ICC Raw Data'!W153="","",IF('ICC Raw Data'!W153=100,"O","L"))</f>
        <v/>
      </c>
      <c r="X153" s="17" t="str">
        <f>IF('ICC Raw Data'!X153="","",IF('ICC Raw Data'!X153=100,"O","L"))</f>
        <v/>
      </c>
      <c r="Y153" s="17" t="str">
        <f>IF('ICC Raw Data'!Y153="","",IF('ICC Raw Data'!Y153=100,"O","L"))</f>
        <v/>
      </c>
      <c r="Z153" s="17" t="str">
        <f>IF('ICC Raw Data'!Z153="","",IF('ICC Raw Data'!Z153=100,"O","L"))</f>
        <v/>
      </c>
      <c r="AA153" s="17" t="str">
        <f>IF('ICC Raw Data'!AA153="","",IF('ICC Raw Data'!AA153=100,"O","L"))</f>
        <v/>
      </c>
      <c r="AB153" s="17" t="str">
        <f>IF('ICC Raw Data'!AB153="","",IF('ICC Raw Data'!AB153=100,"O","L"))</f>
        <v/>
      </c>
      <c r="AC153" s="17" t="str">
        <f>IF('ICC Raw Data'!AC153="","",IF('ICC Raw Data'!AC153=100,"O","L"))</f>
        <v/>
      </c>
      <c r="AD153" s="17" t="str">
        <f>IF('ICC Raw Data'!AD153="","",IF('ICC Raw Data'!AD153=100,"O","L"))</f>
        <v/>
      </c>
      <c r="AE153" s="17" t="str">
        <f>IF('ICC Raw Data'!AE153="","",IF('ICC Raw Data'!AE153=100,"O","L"))</f>
        <v/>
      </c>
      <c r="AF153" s="19"/>
      <c r="AG153" s="19"/>
      <c r="AH153" s="20" t="str">
        <f>[1]Calculations!BA153</f>
        <v/>
      </c>
    </row>
    <row r="154" spans="1:34" ht="15.6">
      <c r="A154" s="11">
        <v>13956</v>
      </c>
      <c r="B154" s="12" t="s">
        <v>186</v>
      </c>
      <c r="C154" s="13">
        <v>1</v>
      </c>
      <c r="D154" s="14">
        <f t="shared" si="4"/>
        <v>0.16666666666666666</v>
      </c>
      <c r="E154" s="15">
        <v>1</v>
      </c>
      <c r="F154" s="16">
        <v>6</v>
      </c>
      <c r="G154" s="16">
        <f t="shared" si="5"/>
        <v>25</v>
      </c>
      <c r="H154" s="17" t="str">
        <f>IF('ICC Raw Data'!H154="","",IF('ICC Raw Data'!H154=100,"O","L"))</f>
        <v>O</v>
      </c>
      <c r="I154" s="18" t="str">
        <f>IF('ICC Raw Data'!I154="","",IF('ICC Raw Data'!I154=100,"O","L"))</f>
        <v>L</v>
      </c>
      <c r="J154" s="17" t="str">
        <f>IF('ICC Raw Data'!J154="","",IF('ICC Raw Data'!J154=100,"O","L"))</f>
        <v>L</v>
      </c>
      <c r="K154" s="17" t="str">
        <f>IF('ICC Raw Data'!K154="","",IF('ICC Raw Data'!K154=100,"O","L"))</f>
        <v>L</v>
      </c>
      <c r="L154" s="17" t="str">
        <f>IF('ICC Raw Data'!L154="","",IF('ICC Raw Data'!L154=100,"O","L"))</f>
        <v>O</v>
      </c>
      <c r="M154" s="17" t="str">
        <f>IF('ICC Raw Data'!M154="","",IF('ICC Raw Data'!M154=100,"O","L"))</f>
        <v/>
      </c>
      <c r="N154" s="17" t="str">
        <f>IF('ICC Raw Data'!N154="","",IF('ICC Raw Data'!N154=100,"O","L"))</f>
        <v>O</v>
      </c>
      <c r="O154" s="17" t="str">
        <f>IF('ICC Raw Data'!O154="","",IF('ICC Raw Data'!O154=100,"O","L"))</f>
        <v>O</v>
      </c>
      <c r="P154" s="17" t="str">
        <f>IF('ICC Raw Data'!P154="","",IF('ICC Raw Data'!P154=100,"O","L"))</f>
        <v>O</v>
      </c>
      <c r="Q154" s="17" t="str">
        <f>IF('ICC Raw Data'!Q154="","",IF('ICC Raw Data'!Q154=100,"O","L"))</f>
        <v>O</v>
      </c>
      <c r="R154" s="17" t="str">
        <f>IF('ICC Raw Data'!R154="","",IF('ICC Raw Data'!R154=100,"O","L"))</f>
        <v/>
      </c>
      <c r="S154" s="17" t="str">
        <f>IF('ICC Raw Data'!S154="","",IF('ICC Raw Data'!S154=100,"O","L"))</f>
        <v/>
      </c>
      <c r="T154" s="17" t="str">
        <f>IF('ICC Raw Data'!T154="","",IF('ICC Raw Data'!T154=100,"O","L"))</f>
        <v/>
      </c>
      <c r="U154" s="17" t="str">
        <f>IF('ICC Raw Data'!U154="","",IF('ICC Raw Data'!U154=100,"O","L"))</f>
        <v/>
      </c>
      <c r="V154" s="17" t="str">
        <f>IF('ICC Raw Data'!V154="","",IF('ICC Raw Data'!V154=100,"O","L"))</f>
        <v/>
      </c>
      <c r="W154" s="17" t="str">
        <f>IF('ICC Raw Data'!W154="","",IF('ICC Raw Data'!W154=100,"O","L"))</f>
        <v/>
      </c>
      <c r="X154" s="17" t="str">
        <f>IF('ICC Raw Data'!X154="","",IF('ICC Raw Data'!X154=100,"O","L"))</f>
        <v/>
      </c>
      <c r="Y154" s="17" t="str">
        <f>IF('ICC Raw Data'!Y154="","",IF('ICC Raw Data'!Y154=100,"O","L"))</f>
        <v/>
      </c>
      <c r="Z154" s="17" t="str">
        <f>IF('ICC Raw Data'!Z154="","",IF('ICC Raw Data'!Z154=100,"O","L"))</f>
        <v/>
      </c>
      <c r="AA154" s="17" t="str">
        <f>IF('ICC Raw Data'!AA154="","",IF('ICC Raw Data'!AA154=100,"O","L"))</f>
        <v/>
      </c>
      <c r="AB154" s="17" t="str">
        <f>IF('ICC Raw Data'!AB154="","",IF('ICC Raw Data'!AB154=100,"O","L"))</f>
        <v/>
      </c>
      <c r="AC154" s="17" t="str">
        <f>IF('ICC Raw Data'!AC154="","",IF('ICC Raw Data'!AC154=100,"O","L"))</f>
        <v/>
      </c>
      <c r="AD154" s="17" t="str">
        <f>IF('ICC Raw Data'!AD154="","",IF('ICC Raw Data'!AD154=100,"O","L"))</f>
        <v/>
      </c>
      <c r="AE154" s="17" t="str">
        <f>IF('ICC Raw Data'!AE154="","",IF('ICC Raw Data'!AE154=100,"O","L"))</f>
        <v/>
      </c>
      <c r="AF154" s="19"/>
      <c r="AG154" s="19"/>
      <c r="AH154" s="20" t="str">
        <f>[1]Calculations!BA154</f>
        <v/>
      </c>
    </row>
    <row r="155" spans="1:34" ht="15.6">
      <c r="A155" s="11">
        <v>14070</v>
      </c>
      <c r="B155" s="12" t="s">
        <v>187</v>
      </c>
      <c r="C155" s="13">
        <v>11</v>
      </c>
      <c r="D155" s="14">
        <f t="shared" si="4"/>
        <v>0</v>
      </c>
      <c r="E155" s="15">
        <v>0</v>
      </c>
      <c r="F155" s="16">
        <v>5</v>
      </c>
      <c r="G155" s="16" t="str">
        <f t="shared" si="5"/>
        <v/>
      </c>
      <c r="H155" s="17" t="str">
        <f>IF('ICC Raw Data'!H155="","",IF('ICC Raw Data'!H155=100,"O","L"))</f>
        <v>O</v>
      </c>
      <c r="I155" s="18" t="str">
        <f>IF('ICC Raw Data'!I155="","",IF('ICC Raw Data'!I155=100,"O","L"))</f>
        <v/>
      </c>
      <c r="J155" s="17" t="str">
        <f>IF('ICC Raw Data'!J155="","",IF('ICC Raw Data'!J155=100,"O","L"))</f>
        <v>L</v>
      </c>
      <c r="K155" s="17" t="str">
        <f>IF('ICC Raw Data'!K155="","",IF('ICC Raw Data'!K155=100,"O","L"))</f>
        <v>O</v>
      </c>
      <c r="L155" s="17" t="str">
        <f>IF('ICC Raw Data'!L155="","",IF('ICC Raw Data'!L155=100,"O","L"))</f>
        <v>L</v>
      </c>
      <c r="M155" s="17" t="str">
        <f>IF('ICC Raw Data'!M155="","",IF('ICC Raw Data'!M155=100,"O","L"))</f>
        <v/>
      </c>
      <c r="N155" s="17" t="str">
        <f>IF('ICC Raw Data'!N155="","",IF('ICC Raw Data'!N155=100,"O","L"))</f>
        <v/>
      </c>
      <c r="O155" s="17" t="str">
        <f>IF('ICC Raw Data'!O155="","",IF('ICC Raw Data'!O155=100,"O","L"))</f>
        <v>O</v>
      </c>
      <c r="P155" s="17" t="str">
        <f>IF('ICC Raw Data'!P155="","",IF('ICC Raw Data'!P155=100,"O","L"))</f>
        <v>O</v>
      </c>
      <c r="Q155" s="17" t="str">
        <f>IF('ICC Raw Data'!Q155="","",IF('ICC Raw Data'!Q155=100,"O","L"))</f>
        <v>O</v>
      </c>
      <c r="R155" s="17" t="str">
        <f>IF('ICC Raw Data'!R155="","",IF('ICC Raw Data'!R155=100,"O","L"))</f>
        <v/>
      </c>
      <c r="S155" s="17" t="str">
        <f>IF('ICC Raw Data'!S155="","",IF('ICC Raw Data'!S155=100,"O","L"))</f>
        <v/>
      </c>
      <c r="T155" s="17" t="str">
        <f>IF('ICC Raw Data'!T155="","",IF('ICC Raw Data'!T155=100,"O","L"))</f>
        <v/>
      </c>
      <c r="U155" s="17" t="str">
        <f>IF('ICC Raw Data'!U155="","",IF('ICC Raw Data'!U155=100,"O","L"))</f>
        <v/>
      </c>
      <c r="V155" s="17" t="str">
        <f>IF('ICC Raw Data'!V155="","",IF('ICC Raw Data'!V155=100,"O","L"))</f>
        <v/>
      </c>
      <c r="W155" s="17" t="str">
        <f>IF('ICC Raw Data'!W155="","",IF('ICC Raw Data'!W155=100,"O","L"))</f>
        <v/>
      </c>
      <c r="X155" s="17" t="str">
        <f>IF('ICC Raw Data'!X155="","",IF('ICC Raw Data'!X155=100,"O","L"))</f>
        <v/>
      </c>
      <c r="Y155" s="17" t="str">
        <f>IF('ICC Raw Data'!Y155="","",IF('ICC Raw Data'!Y155=100,"O","L"))</f>
        <v/>
      </c>
      <c r="Z155" s="17" t="str">
        <f>IF('ICC Raw Data'!Z155="","",IF('ICC Raw Data'!Z155=100,"O","L"))</f>
        <v/>
      </c>
      <c r="AA155" s="17" t="str">
        <f>IF('ICC Raw Data'!AA155="","",IF('ICC Raw Data'!AA155=100,"O","L"))</f>
        <v/>
      </c>
      <c r="AB155" s="17" t="str">
        <f>IF('ICC Raw Data'!AB155="","",IF('ICC Raw Data'!AB155=100,"O","L"))</f>
        <v/>
      </c>
      <c r="AC155" s="17" t="str">
        <f>IF('ICC Raw Data'!AC155="","",IF('ICC Raw Data'!AC155=100,"O","L"))</f>
        <v/>
      </c>
      <c r="AD155" s="17" t="str">
        <f>IF('ICC Raw Data'!AD155="","",IF('ICC Raw Data'!AD155=100,"O","L"))</f>
        <v/>
      </c>
      <c r="AE155" s="17" t="str">
        <f>IF('ICC Raw Data'!AE155="","",IF('ICC Raw Data'!AE155=100,"O","L"))</f>
        <v/>
      </c>
      <c r="AF155" s="19"/>
      <c r="AG155" s="19"/>
      <c r="AH155" s="20" t="str">
        <f>[1]Calculations!BA155</f>
        <v/>
      </c>
    </row>
    <row r="156" spans="1:34" ht="15.6">
      <c r="A156" s="11">
        <v>14077</v>
      </c>
      <c r="B156" s="12" t="s">
        <v>188</v>
      </c>
      <c r="C156" s="13">
        <v>6</v>
      </c>
      <c r="D156" s="14">
        <f t="shared" si="4"/>
        <v>0</v>
      </c>
      <c r="E156" s="15">
        <v>0</v>
      </c>
      <c r="F156" s="16">
        <v>12</v>
      </c>
      <c r="G156" s="16" t="str">
        <f t="shared" si="5"/>
        <v/>
      </c>
      <c r="H156" s="17" t="str">
        <f>IF('ICC Raw Data'!H156="","",IF('ICC Raw Data'!H156=100,"O","L"))</f>
        <v>O</v>
      </c>
      <c r="I156" s="18" t="str">
        <f>IF('ICC Raw Data'!I156="","",IF('ICC Raw Data'!I156=100,"O","L"))</f>
        <v>O</v>
      </c>
      <c r="J156" s="17" t="str">
        <f>IF('ICC Raw Data'!J156="","",IF('ICC Raw Data'!J156=100,"O","L"))</f>
        <v>O</v>
      </c>
      <c r="K156" s="17" t="str">
        <f>IF('ICC Raw Data'!K156="","",IF('ICC Raw Data'!K156=100,"O","L"))</f>
        <v>O</v>
      </c>
      <c r="L156" s="17" t="str">
        <f>IF('ICC Raw Data'!L156="","",IF('ICC Raw Data'!L156=100,"O","L"))</f>
        <v>O</v>
      </c>
      <c r="M156" s="17" t="str">
        <f>IF('ICC Raw Data'!M156="","",IF('ICC Raw Data'!M156=100,"O","L"))</f>
        <v>O</v>
      </c>
      <c r="N156" s="17" t="str">
        <f>IF('ICC Raw Data'!N156="","",IF('ICC Raw Data'!N156=100,"O","L"))</f>
        <v>O</v>
      </c>
      <c r="O156" s="17" t="str">
        <f>IF('ICC Raw Data'!O156="","",IF('ICC Raw Data'!O156=100,"O","L"))</f>
        <v>O</v>
      </c>
      <c r="P156" s="17" t="str">
        <f>IF('ICC Raw Data'!P156="","",IF('ICC Raw Data'!P156=100,"O","L"))</f>
        <v>O</v>
      </c>
      <c r="Q156" s="17" t="str">
        <f>IF('ICC Raw Data'!Q156="","",IF('ICC Raw Data'!Q156=100,"O","L"))</f>
        <v>O</v>
      </c>
      <c r="R156" s="17" t="str">
        <f>IF('ICC Raw Data'!R156="","",IF('ICC Raw Data'!R156=100,"O","L"))</f>
        <v>O</v>
      </c>
      <c r="S156" s="17" t="str">
        <f>IF('ICC Raw Data'!S156="","",IF('ICC Raw Data'!S156=100,"O","L"))</f>
        <v/>
      </c>
      <c r="T156" s="17" t="str">
        <f>IF('ICC Raw Data'!T156="","",IF('ICC Raw Data'!T156=100,"O","L"))</f>
        <v/>
      </c>
      <c r="U156" s="17" t="str">
        <f>IF('ICC Raw Data'!U156="","",IF('ICC Raw Data'!U156=100,"O","L"))</f>
        <v/>
      </c>
      <c r="V156" s="17" t="str">
        <f>IF('ICC Raw Data'!V156="","",IF('ICC Raw Data'!V156=100,"O","L"))</f>
        <v/>
      </c>
      <c r="W156" s="17" t="str">
        <f>IF('ICC Raw Data'!W156="","",IF('ICC Raw Data'!W156=100,"O","L"))</f>
        <v>O</v>
      </c>
      <c r="X156" s="17" t="str">
        <f>IF('ICC Raw Data'!X156="","",IF('ICC Raw Data'!X156=100,"O","L"))</f>
        <v/>
      </c>
      <c r="Y156" s="17" t="str">
        <f>IF('ICC Raw Data'!Y156="","",IF('ICC Raw Data'!Y156=100,"O","L"))</f>
        <v/>
      </c>
      <c r="Z156" s="17" t="str">
        <f>IF('ICC Raw Data'!Z156="","",IF('ICC Raw Data'!Z156=100,"O","L"))</f>
        <v>O</v>
      </c>
      <c r="AA156" s="17" t="str">
        <f>IF('ICC Raw Data'!AA156="","",IF('ICC Raw Data'!AA156=100,"O","L"))</f>
        <v/>
      </c>
      <c r="AB156" s="17" t="str">
        <f>IF('ICC Raw Data'!AB156="","",IF('ICC Raw Data'!AB156=100,"O","L"))</f>
        <v/>
      </c>
      <c r="AC156" s="17" t="str">
        <f>IF('ICC Raw Data'!AC156="","",IF('ICC Raw Data'!AC156=100,"O","L"))</f>
        <v/>
      </c>
      <c r="AD156" s="17" t="str">
        <f>IF('ICC Raw Data'!AD156="","",IF('ICC Raw Data'!AD156=100,"O","L"))</f>
        <v/>
      </c>
      <c r="AE156" s="17" t="str">
        <f>IF('ICC Raw Data'!AE156="","",IF('ICC Raw Data'!AE156=100,"O","L"))</f>
        <v/>
      </c>
      <c r="AF156" s="19"/>
      <c r="AG156" s="19" t="s">
        <v>62</v>
      </c>
      <c r="AH156" s="20" t="str">
        <f>[1]Calculations!BA156</f>
        <v/>
      </c>
    </row>
    <row r="157" spans="1:34" ht="15.6">
      <c r="A157" s="11">
        <v>14320</v>
      </c>
      <c r="B157" s="12" t="s">
        <v>189</v>
      </c>
      <c r="C157" s="13">
        <v>38</v>
      </c>
      <c r="D157" s="14">
        <f t="shared" si="4"/>
        <v>0.4</v>
      </c>
      <c r="E157" s="15">
        <v>2</v>
      </c>
      <c r="F157" s="16">
        <v>5</v>
      </c>
      <c r="G157" s="16">
        <f t="shared" si="5"/>
        <v>50</v>
      </c>
      <c r="H157" s="17" t="str">
        <f>IF('ICC Raw Data'!H157="","",IF('ICC Raw Data'!H157=100,"O","L"))</f>
        <v>L</v>
      </c>
      <c r="I157" s="18" t="str">
        <f>IF('ICC Raw Data'!I157="","",IF('ICC Raw Data'!I157=100,"O","L"))</f>
        <v>L</v>
      </c>
      <c r="J157" s="17" t="str">
        <f>IF('ICC Raw Data'!J157="","",IF('ICC Raw Data'!J157=100,"O","L"))</f>
        <v>L</v>
      </c>
      <c r="K157" s="17" t="str">
        <f>IF('ICC Raw Data'!K157="","",IF('ICC Raw Data'!K157=100,"O","L"))</f>
        <v>O</v>
      </c>
      <c r="L157" s="17" t="str">
        <f>IF('ICC Raw Data'!L157="","",IF('ICC Raw Data'!L157=100,"O","L"))</f>
        <v>O</v>
      </c>
      <c r="M157" s="17" t="str">
        <f>IF('ICC Raw Data'!M157="","",IF('ICC Raw Data'!M157=100,"O","L"))</f>
        <v/>
      </c>
      <c r="N157" s="17" t="str">
        <f>IF('ICC Raw Data'!N157="","",IF('ICC Raw Data'!N157=100,"O","L"))</f>
        <v>O</v>
      </c>
      <c r="O157" s="17" t="str">
        <f>IF('ICC Raw Data'!O157="","",IF('ICC Raw Data'!O157=100,"O","L"))</f>
        <v>O</v>
      </c>
      <c r="P157" s="17" t="str">
        <f>IF('ICC Raw Data'!P157="","",IF('ICC Raw Data'!P157=100,"O","L"))</f>
        <v/>
      </c>
      <c r="Q157" s="17" t="str">
        <f>IF('ICC Raw Data'!Q157="","",IF('ICC Raw Data'!Q157=100,"O","L"))</f>
        <v>O</v>
      </c>
      <c r="R157" s="17" t="str">
        <f>IF('ICC Raw Data'!R157="","",IF('ICC Raw Data'!R157=100,"O","L"))</f>
        <v/>
      </c>
      <c r="S157" s="17" t="str">
        <f>IF('ICC Raw Data'!S157="","",IF('ICC Raw Data'!S157=100,"O","L"))</f>
        <v/>
      </c>
      <c r="T157" s="17" t="str">
        <f>IF('ICC Raw Data'!T157="","",IF('ICC Raw Data'!T157=100,"O","L"))</f>
        <v/>
      </c>
      <c r="U157" s="17" t="str">
        <f>IF('ICC Raw Data'!U157="","",IF('ICC Raw Data'!U157=100,"O","L"))</f>
        <v/>
      </c>
      <c r="V157" s="17" t="str">
        <f>IF('ICC Raw Data'!V157="","",IF('ICC Raw Data'!V157=100,"O","L"))</f>
        <v/>
      </c>
      <c r="W157" s="17" t="str">
        <f>IF('ICC Raw Data'!W157="","",IF('ICC Raw Data'!W157=100,"O","L"))</f>
        <v/>
      </c>
      <c r="X157" s="17" t="str">
        <f>IF('ICC Raw Data'!X157="","",IF('ICC Raw Data'!X157=100,"O","L"))</f>
        <v/>
      </c>
      <c r="Y157" s="17" t="str">
        <f>IF('ICC Raw Data'!Y157="","",IF('ICC Raw Data'!Y157=100,"O","L"))</f>
        <v/>
      </c>
      <c r="Z157" s="17" t="str">
        <f>IF('ICC Raw Data'!Z157="","",IF('ICC Raw Data'!Z157=100,"O","L"))</f>
        <v/>
      </c>
      <c r="AA157" s="17" t="str">
        <f>IF('ICC Raw Data'!AA157="","",IF('ICC Raw Data'!AA157=100,"O","L"))</f>
        <v/>
      </c>
      <c r="AB157" s="17" t="str">
        <f>IF('ICC Raw Data'!AB157="","",IF('ICC Raw Data'!AB157=100,"O","L"))</f>
        <v/>
      </c>
      <c r="AC157" s="17" t="str">
        <f>IF('ICC Raw Data'!AC157="","",IF('ICC Raw Data'!AC157=100,"O","L"))</f>
        <v/>
      </c>
      <c r="AD157" s="17" t="str">
        <f>IF('ICC Raw Data'!AD157="","",IF('ICC Raw Data'!AD157=100,"O","L"))</f>
        <v/>
      </c>
      <c r="AE157" s="17" t="str">
        <f>IF('ICC Raw Data'!AE157="","",IF('ICC Raw Data'!AE157=100,"O","L"))</f>
        <v/>
      </c>
      <c r="AF157" s="19"/>
      <c r="AG157" s="19"/>
      <c r="AH157" s="20" t="str">
        <f>[1]Calculations!BA157</f>
        <v/>
      </c>
    </row>
    <row r="158" spans="1:34" ht="15.6">
      <c r="A158" s="11">
        <v>14423</v>
      </c>
      <c r="B158" s="12" t="s">
        <v>190</v>
      </c>
      <c r="C158" s="13">
        <v>36</v>
      </c>
      <c r="D158" s="14">
        <f t="shared" si="4"/>
        <v>0</v>
      </c>
      <c r="E158" s="15">
        <v>0</v>
      </c>
      <c r="F158" s="16">
        <v>5</v>
      </c>
      <c r="G158" s="16" t="str">
        <f t="shared" si="5"/>
        <v/>
      </c>
      <c r="H158" s="17" t="str">
        <f>IF('ICC Raw Data'!H158="","",IF('ICC Raw Data'!H158=100,"O","L"))</f>
        <v>O</v>
      </c>
      <c r="I158" s="18" t="str">
        <f>IF('ICC Raw Data'!I158="","",IF('ICC Raw Data'!I158=100,"O","L"))</f>
        <v>O</v>
      </c>
      <c r="J158" s="17" t="str">
        <f>IF('ICC Raw Data'!J158="","",IF('ICC Raw Data'!J158=100,"O","L"))</f>
        <v>O</v>
      </c>
      <c r="K158" s="17" t="str">
        <f>IF('ICC Raw Data'!K158="","",IF('ICC Raw Data'!K158=100,"O","L"))</f>
        <v>O</v>
      </c>
      <c r="L158" s="17" t="str">
        <f>IF('ICC Raw Data'!L158="","",IF('ICC Raw Data'!L158=100,"O","L"))</f>
        <v>O</v>
      </c>
      <c r="M158" s="17" t="str">
        <f>IF('ICC Raw Data'!M158="","",IF('ICC Raw Data'!M158=100,"O","L"))</f>
        <v/>
      </c>
      <c r="N158" s="17" t="str">
        <f>IF('ICC Raw Data'!N158="","",IF('ICC Raw Data'!N158=100,"O","L"))</f>
        <v>O</v>
      </c>
      <c r="O158" s="17" t="str">
        <f>IF('ICC Raw Data'!O158="","",IF('ICC Raw Data'!O158=100,"O","L"))</f>
        <v>O</v>
      </c>
      <c r="P158" s="17" t="str">
        <f>IF('ICC Raw Data'!P158="","",IF('ICC Raw Data'!P158=100,"O","L"))</f>
        <v>O</v>
      </c>
      <c r="Q158" s="17" t="str">
        <f>IF('ICC Raw Data'!Q158="","",IF('ICC Raw Data'!Q158=100,"O","L"))</f>
        <v>O</v>
      </c>
      <c r="R158" s="17" t="str">
        <f>IF('ICC Raw Data'!R158="","",IF('ICC Raw Data'!R158=100,"O","L"))</f>
        <v/>
      </c>
      <c r="S158" s="17" t="str">
        <f>IF('ICC Raw Data'!S158="","",IF('ICC Raw Data'!S158=100,"O","L"))</f>
        <v/>
      </c>
      <c r="T158" s="17" t="str">
        <f>IF('ICC Raw Data'!T158="","",IF('ICC Raw Data'!T158=100,"O","L"))</f>
        <v/>
      </c>
      <c r="U158" s="17" t="str">
        <f>IF('ICC Raw Data'!U158="","",IF('ICC Raw Data'!U158=100,"O","L"))</f>
        <v/>
      </c>
      <c r="V158" s="17" t="str">
        <f>IF('ICC Raw Data'!V158="","",IF('ICC Raw Data'!V158=100,"O","L"))</f>
        <v/>
      </c>
      <c r="W158" s="17" t="str">
        <f>IF('ICC Raw Data'!W158="","",IF('ICC Raw Data'!W158=100,"O","L"))</f>
        <v/>
      </c>
      <c r="X158" s="17" t="str">
        <f>IF('ICC Raw Data'!X158="","",IF('ICC Raw Data'!X158=100,"O","L"))</f>
        <v/>
      </c>
      <c r="Y158" s="17" t="str">
        <f>IF('ICC Raw Data'!Y158="","",IF('ICC Raw Data'!Y158=100,"O","L"))</f>
        <v/>
      </c>
      <c r="Z158" s="17" t="str">
        <f>IF('ICC Raw Data'!Z158="","",IF('ICC Raw Data'!Z158=100,"O","L"))</f>
        <v/>
      </c>
      <c r="AA158" s="17" t="str">
        <f>IF('ICC Raw Data'!AA158="","",IF('ICC Raw Data'!AA158=100,"O","L"))</f>
        <v/>
      </c>
      <c r="AB158" s="17" t="str">
        <f>IF('ICC Raw Data'!AB158="","",IF('ICC Raw Data'!AB158=100,"O","L"))</f>
        <v/>
      </c>
      <c r="AC158" s="17" t="str">
        <f>IF('ICC Raw Data'!AC158="","",IF('ICC Raw Data'!AC158=100,"O","L"))</f>
        <v/>
      </c>
      <c r="AD158" s="17" t="str">
        <f>IF('ICC Raw Data'!AD158="","",IF('ICC Raw Data'!AD158=100,"O","L"))</f>
        <v/>
      </c>
      <c r="AE158" s="17" t="str">
        <f>IF('ICC Raw Data'!AE158="","",IF('ICC Raw Data'!AE158=100,"O","L"))</f>
        <v/>
      </c>
      <c r="AF158" s="19"/>
      <c r="AG158" s="19"/>
      <c r="AH158" s="20" t="str">
        <f>[1]Calculations!BA158</f>
        <v/>
      </c>
    </row>
    <row r="159" spans="1:34" ht="15.6">
      <c r="A159" s="11">
        <v>14470</v>
      </c>
      <c r="B159" s="12" t="s">
        <v>191</v>
      </c>
      <c r="C159" s="13">
        <v>1</v>
      </c>
      <c r="D159" s="14">
        <f t="shared" si="4"/>
        <v>0</v>
      </c>
      <c r="E159" s="15">
        <v>0</v>
      </c>
      <c r="F159" s="16">
        <v>5</v>
      </c>
      <c r="G159" s="16" t="str">
        <f t="shared" si="5"/>
        <v/>
      </c>
      <c r="H159" s="17" t="str">
        <f>IF('ICC Raw Data'!H159="","",IF('ICC Raw Data'!H159=100,"O","L"))</f>
        <v/>
      </c>
      <c r="I159" s="18" t="str">
        <f>IF('ICC Raw Data'!I159="","",IF('ICC Raw Data'!I159=100,"O","L"))</f>
        <v/>
      </c>
      <c r="J159" s="17" t="str">
        <f>IF('ICC Raw Data'!J159="","",IF('ICC Raw Data'!J159=100,"O","L"))</f>
        <v/>
      </c>
      <c r="K159" s="17" t="str">
        <f>IF('ICC Raw Data'!K159="","",IF('ICC Raw Data'!K159=100,"O","L"))</f>
        <v/>
      </c>
      <c r="L159" s="17" t="str">
        <f>IF('ICC Raw Data'!L159="","",IF('ICC Raw Data'!L159=100,"O","L"))</f>
        <v/>
      </c>
      <c r="M159" s="17" t="str">
        <f>IF('ICC Raw Data'!M159="","",IF('ICC Raw Data'!M159=100,"O","L"))</f>
        <v/>
      </c>
      <c r="N159" s="17" t="str">
        <f>IF('ICC Raw Data'!N159="","",IF('ICC Raw Data'!N159=100,"O","L"))</f>
        <v/>
      </c>
      <c r="O159" s="17" t="str">
        <f>IF('ICC Raw Data'!O159="","",IF('ICC Raw Data'!O159=100,"O","L"))</f>
        <v/>
      </c>
      <c r="P159" s="17" t="str">
        <f>IF('ICC Raw Data'!P159="","",IF('ICC Raw Data'!P159=100,"O","L"))</f>
        <v/>
      </c>
      <c r="Q159" s="17" t="str">
        <f>IF('ICC Raw Data'!Q159="","",IF('ICC Raw Data'!Q159=100,"O","L"))</f>
        <v/>
      </c>
      <c r="R159" s="17" t="str">
        <f>IF('ICC Raw Data'!R159="","",IF('ICC Raw Data'!R159=100,"O","L"))</f>
        <v/>
      </c>
      <c r="S159" s="17" t="str">
        <f>IF('ICC Raw Data'!S159="","",IF('ICC Raw Data'!S159=100,"O","L"))</f>
        <v/>
      </c>
      <c r="T159" s="17" t="str">
        <f>IF('ICC Raw Data'!T159="","",IF('ICC Raw Data'!T159=100,"O","L"))</f>
        <v/>
      </c>
      <c r="U159" s="17" t="str">
        <f>IF('ICC Raw Data'!U159="","",IF('ICC Raw Data'!U159=100,"O","L"))</f>
        <v/>
      </c>
      <c r="V159" s="17" t="str">
        <f>IF('ICC Raw Data'!V159="","",IF('ICC Raw Data'!V159=100,"O","L"))</f>
        <v/>
      </c>
      <c r="W159" s="17" t="str">
        <f>IF('ICC Raw Data'!W159="","",IF('ICC Raw Data'!W159=100,"O","L"))</f>
        <v/>
      </c>
      <c r="X159" s="17" t="str">
        <f>IF('ICC Raw Data'!X159="","",IF('ICC Raw Data'!X159=100,"O","L"))</f>
        <v/>
      </c>
      <c r="Y159" s="17" t="str">
        <f>IF('ICC Raw Data'!Y159="","",IF('ICC Raw Data'!Y159=100,"O","L"))</f>
        <v/>
      </c>
      <c r="Z159" s="17" t="str">
        <f>IF('ICC Raw Data'!Z159="","",IF('ICC Raw Data'!Z159=100,"O","L"))</f>
        <v/>
      </c>
      <c r="AA159" s="17" t="str">
        <f>IF('ICC Raw Data'!AA159="","",IF('ICC Raw Data'!AA159=100,"O","L"))</f>
        <v/>
      </c>
      <c r="AB159" s="17" t="str">
        <f>IF('ICC Raw Data'!AB159="","",IF('ICC Raw Data'!AB159=100,"O","L"))</f>
        <v/>
      </c>
      <c r="AC159" s="17" t="str">
        <f>IF('ICC Raw Data'!AC159="","",IF('ICC Raw Data'!AC159=100,"O","L"))</f>
        <v/>
      </c>
      <c r="AD159" s="17" t="str">
        <f>IF('ICC Raw Data'!AD159="","",IF('ICC Raw Data'!AD159=100,"O","L"))</f>
        <v/>
      </c>
      <c r="AE159" s="17" t="str">
        <f>IF('ICC Raw Data'!AE159="","",IF('ICC Raw Data'!AE159=100,"O","L"))</f>
        <v/>
      </c>
      <c r="AF159" s="19"/>
      <c r="AG159" s="19"/>
      <c r="AH159" s="20" t="str">
        <f>[1]Calculations!BA159</f>
        <v/>
      </c>
    </row>
    <row r="160" spans="1:34" ht="15.6">
      <c r="A160" s="11">
        <v>14508</v>
      </c>
      <c r="B160" s="12" t="s">
        <v>192</v>
      </c>
      <c r="C160" s="13">
        <v>12</v>
      </c>
      <c r="D160" s="14">
        <f t="shared" si="4"/>
        <v>0</v>
      </c>
      <c r="E160" s="15">
        <v>0</v>
      </c>
      <c r="F160" s="16">
        <v>5</v>
      </c>
      <c r="G160" s="16" t="str">
        <f t="shared" si="5"/>
        <v/>
      </c>
      <c r="H160" s="17" t="str">
        <f>IF('ICC Raw Data'!H160="","",IF('ICC Raw Data'!H160=100,"O","L"))</f>
        <v>O</v>
      </c>
      <c r="I160" s="18" t="str">
        <f>IF('ICC Raw Data'!I160="","",IF('ICC Raw Data'!I160=100,"O","L"))</f>
        <v/>
      </c>
      <c r="J160" s="17" t="str">
        <f>IF('ICC Raw Data'!J160="","",IF('ICC Raw Data'!J160=100,"O","L"))</f>
        <v>L</v>
      </c>
      <c r="K160" s="17" t="str">
        <f>IF('ICC Raw Data'!K160="","",IF('ICC Raw Data'!K160=100,"O","L"))</f>
        <v>O</v>
      </c>
      <c r="L160" s="17" t="str">
        <f>IF('ICC Raw Data'!L160="","",IF('ICC Raw Data'!L160=100,"O","L"))</f>
        <v>O</v>
      </c>
      <c r="M160" s="17" t="str">
        <f>IF('ICC Raw Data'!M160="","",IF('ICC Raw Data'!M160=100,"O","L"))</f>
        <v/>
      </c>
      <c r="N160" s="17" t="str">
        <f>IF('ICC Raw Data'!N160="","",IF('ICC Raw Data'!N160=100,"O","L"))</f>
        <v>O</v>
      </c>
      <c r="O160" s="17" t="str">
        <f>IF('ICC Raw Data'!O160="","",IF('ICC Raw Data'!O160=100,"O","L"))</f>
        <v>O</v>
      </c>
      <c r="P160" s="17" t="str">
        <f>IF('ICC Raw Data'!P160="","",IF('ICC Raw Data'!P160=100,"O","L"))</f>
        <v>O</v>
      </c>
      <c r="Q160" s="17" t="str">
        <f>IF('ICC Raw Data'!Q160="","",IF('ICC Raw Data'!Q160=100,"O","L"))</f>
        <v>O</v>
      </c>
      <c r="R160" s="17" t="str">
        <f>IF('ICC Raw Data'!R160="","",IF('ICC Raw Data'!R160=100,"O","L"))</f>
        <v/>
      </c>
      <c r="S160" s="17" t="str">
        <f>IF('ICC Raw Data'!S160="","",IF('ICC Raw Data'!S160=100,"O","L"))</f>
        <v/>
      </c>
      <c r="T160" s="17" t="str">
        <f>IF('ICC Raw Data'!T160="","",IF('ICC Raw Data'!T160=100,"O","L"))</f>
        <v/>
      </c>
      <c r="U160" s="17" t="str">
        <f>IF('ICC Raw Data'!U160="","",IF('ICC Raw Data'!U160=100,"O","L"))</f>
        <v/>
      </c>
      <c r="V160" s="17" t="str">
        <f>IF('ICC Raw Data'!V160="","",IF('ICC Raw Data'!V160=100,"O","L"))</f>
        <v/>
      </c>
      <c r="W160" s="17" t="str">
        <f>IF('ICC Raw Data'!W160="","",IF('ICC Raw Data'!W160=100,"O","L"))</f>
        <v/>
      </c>
      <c r="X160" s="17" t="str">
        <f>IF('ICC Raw Data'!X160="","",IF('ICC Raw Data'!X160=100,"O","L"))</f>
        <v/>
      </c>
      <c r="Y160" s="17" t="str">
        <f>IF('ICC Raw Data'!Y160="","",IF('ICC Raw Data'!Y160=100,"O","L"))</f>
        <v/>
      </c>
      <c r="Z160" s="17" t="str">
        <f>IF('ICC Raw Data'!Z160="","",IF('ICC Raw Data'!Z160=100,"O","L"))</f>
        <v/>
      </c>
      <c r="AA160" s="17" t="str">
        <f>IF('ICC Raw Data'!AA160="","",IF('ICC Raw Data'!AA160=100,"O","L"))</f>
        <v/>
      </c>
      <c r="AB160" s="17" t="str">
        <f>IF('ICC Raw Data'!AB160="","",IF('ICC Raw Data'!AB160=100,"O","L"))</f>
        <v/>
      </c>
      <c r="AC160" s="17" t="str">
        <f>IF('ICC Raw Data'!AC160="","",IF('ICC Raw Data'!AC160=100,"O","L"))</f>
        <v/>
      </c>
      <c r="AD160" s="17" t="str">
        <f>IF('ICC Raw Data'!AD160="","",IF('ICC Raw Data'!AD160=100,"O","L"))</f>
        <v/>
      </c>
      <c r="AE160" s="17" t="str">
        <f>IF('ICC Raw Data'!AE160="","",IF('ICC Raw Data'!AE160=100,"O","L"))</f>
        <v/>
      </c>
      <c r="AF160" s="19"/>
      <c r="AG160" s="19"/>
      <c r="AH160" s="20" t="str">
        <f>[1]Calculations!BA160</f>
        <v/>
      </c>
    </row>
    <row r="161" spans="1:34" ht="15.6">
      <c r="A161" s="11">
        <v>14685</v>
      </c>
      <c r="B161" s="12" t="s">
        <v>193</v>
      </c>
      <c r="C161" s="13">
        <v>16</v>
      </c>
      <c r="D161" s="14">
        <f t="shared" si="4"/>
        <v>0.33333333333333331</v>
      </c>
      <c r="E161" s="15">
        <v>2</v>
      </c>
      <c r="F161" s="16">
        <v>6</v>
      </c>
      <c r="G161" s="16">
        <f t="shared" si="5"/>
        <v>50</v>
      </c>
      <c r="H161" s="17" t="str">
        <f>IF('ICC Raw Data'!H161="","",IF('ICC Raw Data'!H161=100,"O","L"))</f>
        <v>O</v>
      </c>
      <c r="I161" s="18" t="str">
        <f>IF('ICC Raw Data'!I161="","",IF('ICC Raw Data'!I161=100,"O","L"))</f>
        <v>O</v>
      </c>
      <c r="J161" s="17" t="str">
        <f>IF('ICC Raw Data'!J161="","",IF('ICC Raw Data'!J161=100,"O","L"))</f>
        <v>L</v>
      </c>
      <c r="K161" s="17" t="str">
        <f>IF('ICC Raw Data'!K161="","",IF('ICC Raw Data'!K161=100,"O","L"))</f>
        <v>O</v>
      </c>
      <c r="L161" s="17" t="str">
        <f>IF('ICC Raw Data'!L161="","",IF('ICC Raw Data'!L161=100,"O","L"))</f>
        <v>O</v>
      </c>
      <c r="M161" s="17" t="str">
        <f>IF('ICC Raw Data'!M161="","",IF('ICC Raw Data'!M161=100,"O","L"))</f>
        <v/>
      </c>
      <c r="N161" s="17" t="str">
        <f>IF('ICC Raw Data'!N161="","",IF('ICC Raw Data'!N161=100,"O","L"))</f>
        <v>L</v>
      </c>
      <c r="O161" s="17" t="str">
        <f>IF('ICC Raw Data'!O161="","",IF('ICC Raw Data'!O161=100,"O","L"))</f>
        <v>O</v>
      </c>
      <c r="P161" s="17" t="str">
        <f>IF('ICC Raw Data'!P161="","",IF('ICC Raw Data'!P161=100,"O","L"))</f>
        <v>O</v>
      </c>
      <c r="Q161" s="17" t="str">
        <f>IF('ICC Raw Data'!Q161="","",IF('ICC Raw Data'!Q161=100,"O","L"))</f>
        <v>O</v>
      </c>
      <c r="R161" s="17" t="str">
        <f>IF('ICC Raw Data'!R161="","",IF('ICC Raw Data'!R161=100,"O","L"))</f>
        <v/>
      </c>
      <c r="S161" s="17" t="str">
        <f>IF('ICC Raw Data'!S161="","",IF('ICC Raw Data'!S161=100,"O","L"))</f>
        <v/>
      </c>
      <c r="T161" s="17" t="str">
        <f>IF('ICC Raw Data'!T161="","",IF('ICC Raw Data'!T161=100,"O","L"))</f>
        <v/>
      </c>
      <c r="U161" s="17" t="str">
        <f>IF('ICC Raw Data'!U161="","",IF('ICC Raw Data'!U161=100,"O","L"))</f>
        <v/>
      </c>
      <c r="V161" s="17" t="str">
        <f>IF('ICC Raw Data'!V161="","",IF('ICC Raw Data'!V161=100,"O","L"))</f>
        <v/>
      </c>
      <c r="W161" s="17" t="str">
        <f>IF('ICC Raw Data'!W161="","",IF('ICC Raw Data'!W161=100,"O","L"))</f>
        <v/>
      </c>
      <c r="X161" s="17" t="str">
        <f>IF('ICC Raw Data'!X161="","",IF('ICC Raw Data'!X161=100,"O","L"))</f>
        <v/>
      </c>
      <c r="Y161" s="17" t="str">
        <f>IF('ICC Raw Data'!Y161="","",IF('ICC Raw Data'!Y161=100,"O","L"))</f>
        <v/>
      </c>
      <c r="Z161" s="17" t="str">
        <f>IF('ICC Raw Data'!Z161="","",IF('ICC Raw Data'!Z161=100,"O","L"))</f>
        <v/>
      </c>
      <c r="AA161" s="17" t="str">
        <f>IF('ICC Raw Data'!AA161="","",IF('ICC Raw Data'!AA161=100,"O","L"))</f>
        <v/>
      </c>
      <c r="AB161" s="17" t="str">
        <f>IF('ICC Raw Data'!AB161="","",IF('ICC Raw Data'!AB161=100,"O","L"))</f>
        <v/>
      </c>
      <c r="AC161" s="17" t="str">
        <f>IF('ICC Raw Data'!AC161="","",IF('ICC Raw Data'!AC161=100,"O","L"))</f>
        <v/>
      </c>
      <c r="AD161" s="17" t="str">
        <f>IF('ICC Raw Data'!AD161="","",IF('ICC Raw Data'!AD161=100,"O","L"))</f>
        <v/>
      </c>
      <c r="AE161" s="17" t="str">
        <f>IF('ICC Raw Data'!AE161="","",IF('ICC Raw Data'!AE161=100,"O","L"))</f>
        <v/>
      </c>
      <c r="AF161" s="19"/>
      <c r="AG161" s="19"/>
      <c r="AH161" s="20" t="str">
        <f>[1]Calculations!BA161</f>
        <v/>
      </c>
    </row>
    <row r="162" spans="1:34" ht="15.6">
      <c r="A162" s="11">
        <v>14914</v>
      </c>
      <c r="B162" s="12" t="s">
        <v>194</v>
      </c>
      <c r="C162" s="13">
        <v>34</v>
      </c>
      <c r="D162" s="14">
        <f t="shared" si="4"/>
        <v>0.125</v>
      </c>
      <c r="E162" s="15">
        <v>1</v>
      </c>
      <c r="F162" s="16">
        <v>8</v>
      </c>
      <c r="G162" s="16" t="str">
        <f t="shared" si="5"/>
        <v/>
      </c>
      <c r="H162" s="17" t="str">
        <f>IF('ICC Raw Data'!H162="","",IF('ICC Raw Data'!H162=100,"O","L"))</f>
        <v>L</v>
      </c>
      <c r="I162" s="18" t="str">
        <f>IF('ICC Raw Data'!I162="","",IF('ICC Raw Data'!I162=100,"O","L"))</f>
        <v/>
      </c>
      <c r="J162" s="17" t="str">
        <f>IF('ICC Raw Data'!J162="","",IF('ICC Raw Data'!J162=100,"O","L"))</f>
        <v>L</v>
      </c>
      <c r="K162" s="17" t="str">
        <f>IF('ICC Raw Data'!K162="","",IF('ICC Raw Data'!K162=100,"O","L"))</f>
        <v/>
      </c>
      <c r="L162" s="17" t="str">
        <f>IF('ICC Raw Data'!L162="","",IF('ICC Raw Data'!L162=100,"O","L"))</f>
        <v>O</v>
      </c>
      <c r="M162" s="17" t="str">
        <f>IF('ICC Raw Data'!M162="","",IF('ICC Raw Data'!M162=100,"O","L"))</f>
        <v/>
      </c>
      <c r="N162" s="17" t="str">
        <f>IF('ICC Raw Data'!N162="","",IF('ICC Raw Data'!N162=100,"O","L"))</f>
        <v>O</v>
      </c>
      <c r="O162" s="17" t="str">
        <f>IF('ICC Raw Data'!O162="","",IF('ICC Raw Data'!O162=100,"O","L"))</f>
        <v>O</v>
      </c>
      <c r="P162" s="17" t="str">
        <f>IF('ICC Raw Data'!P162="","",IF('ICC Raw Data'!P162=100,"O","L"))</f>
        <v/>
      </c>
      <c r="Q162" s="17" t="str">
        <f>IF('ICC Raw Data'!Q162="","",IF('ICC Raw Data'!Q162=100,"O","L"))</f>
        <v>O</v>
      </c>
      <c r="R162" s="17" t="str">
        <f>IF('ICC Raw Data'!R162="","",IF('ICC Raw Data'!R162=100,"O","L"))</f>
        <v/>
      </c>
      <c r="S162" s="17" t="str">
        <f>IF('ICC Raw Data'!S162="","",IF('ICC Raw Data'!S162=100,"O","L"))</f>
        <v/>
      </c>
      <c r="T162" s="17" t="str">
        <f>IF('ICC Raw Data'!T162="","",IF('ICC Raw Data'!T162=100,"O","L"))</f>
        <v/>
      </c>
      <c r="U162" s="17" t="str">
        <f>IF('ICC Raw Data'!U162="","",IF('ICC Raw Data'!U162=100,"O","L"))</f>
        <v/>
      </c>
      <c r="V162" s="17" t="str">
        <f>IF('ICC Raw Data'!V162="","",IF('ICC Raw Data'!V162=100,"O","L"))</f>
        <v/>
      </c>
      <c r="W162" s="17" t="str">
        <f>IF('ICC Raw Data'!W162="","",IF('ICC Raw Data'!W162=100,"O","L"))</f>
        <v/>
      </c>
      <c r="X162" s="17" t="str">
        <f>IF('ICC Raw Data'!X162="","",IF('ICC Raw Data'!X162=100,"O","L"))</f>
        <v/>
      </c>
      <c r="Y162" s="17" t="str">
        <f>IF('ICC Raw Data'!Y162="","",IF('ICC Raw Data'!Y162=100,"O","L"))</f>
        <v/>
      </c>
      <c r="Z162" s="17" t="str">
        <f>IF('ICC Raw Data'!Z162="","",IF('ICC Raw Data'!Z162=100,"O","L"))</f>
        <v/>
      </c>
      <c r="AA162" s="17" t="str">
        <f>IF('ICC Raw Data'!AA162="","",IF('ICC Raw Data'!AA162=100,"O","L"))</f>
        <v/>
      </c>
      <c r="AB162" s="17" t="str">
        <f>IF('ICC Raw Data'!AB162="","",IF('ICC Raw Data'!AB162=100,"O","L"))</f>
        <v/>
      </c>
      <c r="AC162" s="17" t="str">
        <f>IF('ICC Raw Data'!AC162="","",IF('ICC Raw Data'!AC162=100,"O","L"))</f>
        <v/>
      </c>
      <c r="AD162" s="17" t="str">
        <f>IF('ICC Raw Data'!AD162="","",IF('ICC Raw Data'!AD162=100,"O","L"))</f>
        <v/>
      </c>
      <c r="AE162" s="17" t="str">
        <f>IF('ICC Raw Data'!AE162="","",IF('ICC Raw Data'!AE162=100,"O","L"))</f>
        <v/>
      </c>
      <c r="AF162" s="19"/>
      <c r="AG162" s="19"/>
      <c r="AH162" s="20" t="str">
        <f>[1]Calculations!BA162</f>
        <v/>
      </c>
    </row>
    <row r="163" spans="1:34" ht="15.6">
      <c r="A163" s="11">
        <v>15068</v>
      </c>
      <c r="B163" s="12" t="s">
        <v>195</v>
      </c>
      <c r="C163" s="13">
        <v>41</v>
      </c>
      <c r="D163" s="14">
        <f t="shared" si="4"/>
        <v>0</v>
      </c>
      <c r="E163" s="15">
        <v>0</v>
      </c>
      <c r="F163" s="16">
        <v>5</v>
      </c>
      <c r="G163" s="16" t="str">
        <f t="shared" si="5"/>
        <v/>
      </c>
      <c r="H163" s="17" t="str">
        <f>IF('ICC Raw Data'!H163="","",IF('ICC Raw Data'!H163=100,"O","L"))</f>
        <v/>
      </c>
      <c r="I163" s="18" t="str">
        <f>IF('ICC Raw Data'!I163="","",IF('ICC Raw Data'!I163=100,"O","L"))</f>
        <v/>
      </c>
      <c r="J163" s="17" t="str">
        <f>IF('ICC Raw Data'!J163="","",IF('ICC Raw Data'!J163=100,"O","L"))</f>
        <v/>
      </c>
      <c r="K163" s="17" t="str">
        <f>IF('ICC Raw Data'!K163="","",IF('ICC Raw Data'!K163=100,"O","L"))</f>
        <v/>
      </c>
      <c r="L163" s="17" t="str">
        <f>IF('ICC Raw Data'!L163="","",IF('ICC Raw Data'!L163=100,"O","L"))</f>
        <v/>
      </c>
      <c r="M163" s="17" t="str">
        <f>IF('ICC Raw Data'!M163="","",IF('ICC Raw Data'!M163=100,"O","L"))</f>
        <v/>
      </c>
      <c r="N163" s="17" t="str">
        <f>IF('ICC Raw Data'!N163="","",IF('ICC Raw Data'!N163=100,"O","L"))</f>
        <v/>
      </c>
      <c r="O163" s="17" t="str">
        <f>IF('ICC Raw Data'!O163="","",IF('ICC Raw Data'!O163=100,"O","L"))</f>
        <v/>
      </c>
      <c r="P163" s="17" t="str">
        <f>IF('ICC Raw Data'!P163="","",IF('ICC Raw Data'!P163=100,"O","L"))</f>
        <v/>
      </c>
      <c r="Q163" s="17" t="str">
        <f>IF('ICC Raw Data'!Q163="","",IF('ICC Raw Data'!Q163=100,"O","L"))</f>
        <v/>
      </c>
      <c r="R163" s="17" t="str">
        <f>IF('ICC Raw Data'!R163="","",IF('ICC Raw Data'!R163=100,"O","L"))</f>
        <v/>
      </c>
      <c r="S163" s="17" t="str">
        <f>IF('ICC Raw Data'!S163="","",IF('ICC Raw Data'!S163=100,"O","L"))</f>
        <v/>
      </c>
      <c r="T163" s="17" t="str">
        <f>IF('ICC Raw Data'!T163="","",IF('ICC Raw Data'!T163=100,"O","L"))</f>
        <v/>
      </c>
      <c r="U163" s="17" t="str">
        <f>IF('ICC Raw Data'!U163="","",IF('ICC Raw Data'!U163=100,"O","L"))</f>
        <v/>
      </c>
      <c r="V163" s="17" t="str">
        <f>IF('ICC Raw Data'!V163="","",IF('ICC Raw Data'!V163=100,"O","L"))</f>
        <v/>
      </c>
      <c r="W163" s="17" t="str">
        <f>IF('ICC Raw Data'!W163="","",IF('ICC Raw Data'!W163=100,"O","L"))</f>
        <v/>
      </c>
      <c r="X163" s="17" t="str">
        <f>IF('ICC Raw Data'!X163="","",IF('ICC Raw Data'!X163=100,"O","L"))</f>
        <v/>
      </c>
      <c r="Y163" s="17" t="str">
        <f>IF('ICC Raw Data'!Y163="","",IF('ICC Raw Data'!Y163=100,"O","L"))</f>
        <v/>
      </c>
      <c r="Z163" s="17" t="str">
        <f>IF('ICC Raw Data'!Z163="","",IF('ICC Raw Data'!Z163=100,"O","L"))</f>
        <v/>
      </c>
      <c r="AA163" s="17" t="str">
        <f>IF('ICC Raw Data'!AA163="","",IF('ICC Raw Data'!AA163=100,"O","L"))</f>
        <v/>
      </c>
      <c r="AB163" s="17" t="str">
        <f>IF('ICC Raw Data'!AB163="","",IF('ICC Raw Data'!AB163=100,"O","L"))</f>
        <v/>
      </c>
      <c r="AC163" s="17" t="str">
        <f>IF('ICC Raw Data'!AC163="","",IF('ICC Raw Data'!AC163=100,"O","L"))</f>
        <v/>
      </c>
      <c r="AD163" s="17" t="str">
        <f>IF('ICC Raw Data'!AD163="","",IF('ICC Raw Data'!AD163=100,"O","L"))</f>
        <v/>
      </c>
      <c r="AE163" s="17" t="str">
        <f>IF('ICC Raw Data'!AE163="","",IF('ICC Raw Data'!AE163=100,"O","L"))</f>
        <v/>
      </c>
      <c r="AF163" s="19"/>
      <c r="AG163" s="19"/>
      <c r="AH163" s="20" t="str">
        <f>[1]Calculations!BA163</f>
        <v/>
      </c>
    </row>
    <row r="164" spans="1:34" ht="15.6">
      <c r="A164" s="11">
        <v>15101</v>
      </c>
      <c r="B164" s="12" t="s">
        <v>196</v>
      </c>
      <c r="C164" s="13">
        <v>34</v>
      </c>
      <c r="D164" s="14">
        <f t="shared" si="4"/>
        <v>0.2</v>
      </c>
      <c r="E164" s="15">
        <v>1</v>
      </c>
      <c r="F164" s="16">
        <v>5</v>
      </c>
      <c r="G164" s="16">
        <f t="shared" si="5"/>
        <v>25</v>
      </c>
      <c r="H164" s="17" t="str">
        <f>IF('ICC Raw Data'!H164="","",IF('ICC Raw Data'!H164=100,"O","L"))</f>
        <v>O</v>
      </c>
      <c r="I164" s="18" t="str">
        <f>IF('ICC Raw Data'!I164="","",IF('ICC Raw Data'!I164=100,"O","L"))</f>
        <v>L</v>
      </c>
      <c r="J164" s="17" t="str">
        <f>IF('ICC Raw Data'!J164="","",IF('ICC Raw Data'!J164=100,"O","L"))</f>
        <v>O</v>
      </c>
      <c r="K164" s="17" t="str">
        <f>IF('ICC Raw Data'!K164="","",IF('ICC Raw Data'!K164=100,"O","L"))</f>
        <v>O</v>
      </c>
      <c r="L164" s="17" t="str">
        <f>IF('ICC Raw Data'!L164="","",IF('ICC Raw Data'!L164=100,"O","L"))</f>
        <v>O</v>
      </c>
      <c r="M164" s="17" t="str">
        <f>IF('ICC Raw Data'!M164="","",IF('ICC Raw Data'!M164=100,"O","L"))</f>
        <v>O</v>
      </c>
      <c r="N164" s="17" t="str">
        <f>IF('ICC Raw Data'!N164="","",IF('ICC Raw Data'!N164=100,"O","L"))</f>
        <v>O</v>
      </c>
      <c r="O164" s="17" t="str">
        <f>IF('ICC Raw Data'!O164="","",IF('ICC Raw Data'!O164=100,"O","L"))</f>
        <v>O</v>
      </c>
      <c r="P164" s="17" t="str">
        <f>IF('ICC Raw Data'!P164="","",IF('ICC Raw Data'!P164=100,"O","L"))</f>
        <v/>
      </c>
      <c r="Q164" s="17" t="str">
        <f>IF('ICC Raw Data'!Q164="","",IF('ICC Raw Data'!Q164=100,"O","L"))</f>
        <v>O</v>
      </c>
      <c r="R164" s="17" t="str">
        <f>IF('ICC Raw Data'!R164="","",IF('ICC Raw Data'!R164=100,"O","L"))</f>
        <v/>
      </c>
      <c r="S164" s="17" t="str">
        <f>IF('ICC Raw Data'!S164="","",IF('ICC Raw Data'!S164=100,"O","L"))</f>
        <v/>
      </c>
      <c r="T164" s="17" t="str">
        <f>IF('ICC Raw Data'!T164="","",IF('ICC Raw Data'!T164=100,"O","L"))</f>
        <v/>
      </c>
      <c r="U164" s="17" t="str">
        <f>IF('ICC Raw Data'!U164="","",IF('ICC Raw Data'!U164=100,"O","L"))</f>
        <v/>
      </c>
      <c r="V164" s="17" t="str">
        <f>IF('ICC Raw Data'!V164="","",IF('ICC Raw Data'!V164=100,"O","L"))</f>
        <v/>
      </c>
      <c r="W164" s="17" t="str">
        <f>IF('ICC Raw Data'!W164="","",IF('ICC Raw Data'!W164=100,"O","L"))</f>
        <v/>
      </c>
      <c r="X164" s="17" t="str">
        <f>IF('ICC Raw Data'!X164="","",IF('ICC Raw Data'!X164=100,"O","L"))</f>
        <v/>
      </c>
      <c r="Y164" s="17" t="str">
        <f>IF('ICC Raw Data'!Y164="","",IF('ICC Raw Data'!Y164=100,"O","L"))</f>
        <v/>
      </c>
      <c r="Z164" s="17" t="str">
        <f>IF('ICC Raw Data'!Z164="","",IF('ICC Raw Data'!Z164=100,"O","L"))</f>
        <v/>
      </c>
      <c r="AA164" s="17" t="str">
        <f>IF('ICC Raw Data'!AA164="","",IF('ICC Raw Data'!AA164=100,"O","L"))</f>
        <v/>
      </c>
      <c r="AB164" s="17" t="str">
        <f>IF('ICC Raw Data'!AB164="","",IF('ICC Raw Data'!AB164=100,"O","L"))</f>
        <v/>
      </c>
      <c r="AC164" s="17" t="str">
        <f>IF('ICC Raw Data'!AC164="","",IF('ICC Raw Data'!AC164=100,"O","L"))</f>
        <v/>
      </c>
      <c r="AD164" s="17" t="str">
        <f>IF('ICC Raw Data'!AD164="","",IF('ICC Raw Data'!AD164=100,"O","L"))</f>
        <v/>
      </c>
      <c r="AE164" s="17" t="str">
        <f>IF('ICC Raw Data'!AE164="","",IF('ICC Raw Data'!AE164=100,"O","L"))</f>
        <v/>
      </c>
      <c r="AF164" s="19"/>
      <c r="AG164" s="19"/>
      <c r="AH164" s="20" t="str">
        <f>[1]Calculations!BA164</f>
        <v/>
      </c>
    </row>
    <row r="165" spans="1:34" ht="15.6">
      <c r="A165" s="11">
        <v>15407</v>
      </c>
      <c r="B165" s="12" t="s">
        <v>197</v>
      </c>
      <c r="C165" s="11">
        <v>10</v>
      </c>
      <c r="D165" s="14">
        <f t="shared" si="4"/>
        <v>0</v>
      </c>
      <c r="E165" s="15">
        <v>0</v>
      </c>
      <c r="F165" s="16">
        <v>5</v>
      </c>
      <c r="G165" s="16" t="str">
        <f t="shared" si="5"/>
        <v/>
      </c>
      <c r="H165" s="17" t="str">
        <f>IF('ICC Raw Data'!H165="","",IF('ICC Raw Data'!H165=100,"O","L"))</f>
        <v>O</v>
      </c>
      <c r="I165" s="18" t="str">
        <f>IF('ICC Raw Data'!I165="","",IF('ICC Raw Data'!I165=100,"O","L"))</f>
        <v/>
      </c>
      <c r="J165" s="17" t="str">
        <f>IF('ICC Raw Data'!J165="","",IF('ICC Raw Data'!J165=100,"O","L"))</f>
        <v>L</v>
      </c>
      <c r="K165" s="17" t="str">
        <f>IF('ICC Raw Data'!K165="","",IF('ICC Raw Data'!K165=100,"O","L"))</f>
        <v/>
      </c>
      <c r="L165" s="17" t="str">
        <f>IF('ICC Raw Data'!L165="","",IF('ICC Raw Data'!L165=100,"O","L"))</f>
        <v>O</v>
      </c>
      <c r="M165" s="17" t="str">
        <f>IF('ICC Raw Data'!M165="","",IF('ICC Raw Data'!M165=100,"O","L"))</f>
        <v/>
      </c>
      <c r="N165" s="17" t="str">
        <f>IF('ICC Raw Data'!N165="","",IF('ICC Raw Data'!N165=100,"O","L"))</f>
        <v/>
      </c>
      <c r="O165" s="17" t="str">
        <f>IF('ICC Raw Data'!O165="","",IF('ICC Raw Data'!O165=100,"O","L"))</f>
        <v/>
      </c>
      <c r="P165" s="17" t="str">
        <f>IF('ICC Raw Data'!P165="","",IF('ICC Raw Data'!P165=100,"O","L"))</f>
        <v>O</v>
      </c>
      <c r="Q165" s="17" t="str">
        <f>IF('ICC Raw Data'!Q165="","",IF('ICC Raw Data'!Q165=100,"O","L"))</f>
        <v>O</v>
      </c>
      <c r="R165" s="17" t="str">
        <f>IF('ICC Raw Data'!R165="","",IF('ICC Raw Data'!R165=100,"O","L"))</f>
        <v/>
      </c>
      <c r="S165" s="17" t="str">
        <f>IF('ICC Raw Data'!S165="","",IF('ICC Raw Data'!S165=100,"O","L"))</f>
        <v/>
      </c>
      <c r="T165" s="17" t="str">
        <f>IF('ICC Raw Data'!T165="","",IF('ICC Raw Data'!T165=100,"O","L"))</f>
        <v/>
      </c>
      <c r="U165" s="17" t="str">
        <f>IF('ICC Raw Data'!U165="","",IF('ICC Raw Data'!U165=100,"O","L"))</f>
        <v/>
      </c>
      <c r="V165" s="17" t="str">
        <f>IF('ICC Raw Data'!V165="","",IF('ICC Raw Data'!V165=100,"O","L"))</f>
        <v/>
      </c>
      <c r="W165" s="17" t="str">
        <f>IF('ICC Raw Data'!W165="","",IF('ICC Raw Data'!W165=100,"O","L"))</f>
        <v/>
      </c>
      <c r="X165" s="17" t="str">
        <f>IF('ICC Raw Data'!X165="","",IF('ICC Raw Data'!X165=100,"O","L"))</f>
        <v/>
      </c>
      <c r="Y165" s="17" t="str">
        <f>IF('ICC Raw Data'!Y165="","",IF('ICC Raw Data'!Y165=100,"O","L"))</f>
        <v/>
      </c>
      <c r="Z165" s="17" t="str">
        <f>IF('ICC Raw Data'!Z165="","",IF('ICC Raw Data'!Z165=100,"O","L"))</f>
        <v/>
      </c>
      <c r="AA165" s="17" t="str">
        <f>IF('ICC Raw Data'!AA165="","",IF('ICC Raw Data'!AA165=100,"O","L"))</f>
        <v/>
      </c>
      <c r="AB165" s="17" t="str">
        <f>IF('ICC Raw Data'!AB165="","",IF('ICC Raw Data'!AB165=100,"O","L"))</f>
        <v/>
      </c>
      <c r="AC165" s="17" t="str">
        <f>IF('ICC Raw Data'!AC165="","",IF('ICC Raw Data'!AC165=100,"O","L"))</f>
        <v/>
      </c>
      <c r="AD165" s="17" t="str">
        <f>IF('ICC Raw Data'!AD165="","",IF('ICC Raw Data'!AD165=100,"O","L"))</f>
        <v/>
      </c>
      <c r="AE165" s="17" t="str">
        <f>IF('ICC Raw Data'!AE165="","",IF('ICC Raw Data'!AE165=100,"O","L"))</f>
        <v/>
      </c>
      <c r="AF165" s="19"/>
      <c r="AG165" s="19"/>
      <c r="AH165" s="20" t="str">
        <f>[1]Calculations!BA165</f>
        <v/>
      </c>
    </row>
    <row r="166" spans="1:34" ht="15.6">
      <c r="A166" s="11">
        <v>15647</v>
      </c>
      <c r="B166" s="12" t="s">
        <v>198</v>
      </c>
      <c r="C166" s="13">
        <v>37</v>
      </c>
      <c r="D166" s="14">
        <f t="shared" si="4"/>
        <v>0</v>
      </c>
      <c r="E166" s="15">
        <v>0</v>
      </c>
      <c r="F166" s="16">
        <v>5</v>
      </c>
      <c r="G166" s="16" t="str">
        <f t="shared" si="5"/>
        <v/>
      </c>
      <c r="H166" s="17" t="str">
        <f>IF('ICC Raw Data'!H166="","",IF('ICC Raw Data'!H166=100,"O","L"))</f>
        <v>L</v>
      </c>
      <c r="I166" s="18" t="str">
        <f>IF('ICC Raw Data'!I166="","",IF('ICC Raw Data'!I166=100,"O","L"))</f>
        <v>O</v>
      </c>
      <c r="J166" s="17" t="str">
        <f>IF('ICC Raw Data'!J166="","",IF('ICC Raw Data'!J166=100,"O","L"))</f>
        <v>O</v>
      </c>
      <c r="K166" s="17" t="str">
        <f>IF('ICC Raw Data'!K166="","",IF('ICC Raw Data'!K166=100,"O","L"))</f>
        <v>O</v>
      </c>
      <c r="L166" s="17" t="str">
        <f>IF('ICC Raw Data'!L166="","",IF('ICC Raw Data'!L166=100,"O","L"))</f>
        <v>O</v>
      </c>
      <c r="M166" s="17" t="str">
        <f>IF('ICC Raw Data'!M166="","",IF('ICC Raw Data'!M166=100,"O","L"))</f>
        <v>O</v>
      </c>
      <c r="N166" s="17" t="str">
        <f>IF('ICC Raw Data'!N166="","",IF('ICC Raw Data'!N166=100,"O","L"))</f>
        <v>L</v>
      </c>
      <c r="O166" s="17" t="str">
        <f>IF('ICC Raw Data'!O166="","",IF('ICC Raw Data'!O166=100,"O","L"))</f>
        <v/>
      </c>
      <c r="P166" s="17" t="str">
        <f>IF('ICC Raw Data'!P166="","",IF('ICC Raw Data'!P166=100,"O","L"))</f>
        <v>O</v>
      </c>
      <c r="Q166" s="17" t="str">
        <f>IF('ICC Raw Data'!Q166="","",IF('ICC Raw Data'!Q166=100,"O","L"))</f>
        <v>O</v>
      </c>
      <c r="R166" s="17" t="str">
        <f>IF('ICC Raw Data'!R166="","",IF('ICC Raw Data'!R166=100,"O","L"))</f>
        <v/>
      </c>
      <c r="S166" s="17" t="str">
        <f>IF('ICC Raw Data'!S166="","",IF('ICC Raw Data'!S166=100,"O","L"))</f>
        <v/>
      </c>
      <c r="T166" s="17" t="str">
        <f>IF('ICC Raw Data'!T166="","",IF('ICC Raw Data'!T166=100,"O","L"))</f>
        <v/>
      </c>
      <c r="U166" s="17" t="str">
        <f>IF('ICC Raw Data'!U166="","",IF('ICC Raw Data'!U166=100,"O","L"))</f>
        <v/>
      </c>
      <c r="V166" s="17" t="str">
        <f>IF('ICC Raw Data'!V166="","",IF('ICC Raw Data'!V166=100,"O","L"))</f>
        <v/>
      </c>
      <c r="W166" s="17" t="str">
        <f>IF('ICC Raw Data'!W166="","",IF('ICC Raw Data'!W166=100,"O","L"))</f>
        <v/>
      </c>
      <c r="X166" s="17" t="str">
        <f>IF('ICC Raw Data'!X166="","",IF('ICC Raw Data'!X166=100,"O","L"))</f>
        <v/>
      </c>
      <c r="Y166" s="17" t="str">
        <f>IF('ICC Raw Data'!Y166="","",IF('ICC Raw Data'!Y166=100,"O","L"))</f>
        <v/>
      </c>
      <c r="Z166" s="17" t="str">
        <f>IF('ICC Raw Data'!Z166="","",IF('ICC Raw Data'!Z166=100,"O","L"))</f>
        <v/>
      </c>
      <c r="AA166" s="17" t="str">
        <f>IF('ICC Raw Data'!AA166="","",IF('ICC Raw Data'!AA166=100,"O","L"))</f>
        <v/>
      </c>
      <c r="AB166" s="17" t="str">
        <f>IF('ICC Raw Data'!AB166="","",IF('ICC Raw Data'!AB166=100,"O","L"))</f>
        <v/>
      </c>
      <c r="AC166" s="17" t="str">
        <f>IF('ICC Raw Data'!AC166="","",IF('ICC Raw Data'!AC166=100,"O","L"))</f>
        <v/>
      </c>
      <c r="AD166" s="17" t="str">
        <f>IF('ICC Raw Data'!AD166="","",IF('ICC Raw Data'!AD166=100,"O","L"))</f>
        <v/>
      </c>
      <c r="AE166" s="17" t="str">
        <f>IF('ICC Raw Data'!AE166="","",IF('ICC Raw Data'!AE166=100,"O","L"))</f>
        <v/>
      </c>
      <c r="AF166" s="19"/>
      <c r="AG166" s="19"/>
      <c r="AH166" s="20" t="str">
        <f>[1]Calculations!BA166</f>
        <v/>
      </c>
    </row>
    <row r="167" spans="1:34" ht="15.6">
      <c r="A167" s="11">
        <v>15869</v>
      </c>
      <c r="B167" s="12" t="s">
        <v>199</v>
      </c>
      <c r="C167" s="13">
        <v>8</v>
      </c>
      <c r="D167" s="14">
        <f t="shared" si="4"/>
        <v>0</v>
      </c>
      <c r="E167" s="15">
        <v>0</v>
      </c>
      <c r="F167" s="16">
        <v>5</v>
      </c>
      <c r="G167" s="16" t="str">
        <f t="shared" si="5"/>
        <v/>
      </c>
      <c r="H167" s="17" t="str">
        <f>IF('ICC Raw Data'!H167="","",IF('ICC Raw Data'!H167=100,"O","L"))</f>
        <v>L</v>
      </c>
      <c r="I167" s="18" t="str">
        <f>IF('ICC Raw Data'!I167="","",IF('ICC Raw Data'!I167=100,"O","L"))</f>
        <v/>
      </c>
      <c r="J167" s="17" t="str">
        <f>IF('ICC Raw Data'!J167="","",IF('ICC Raw Data'!J167=100,"O","L"))</f>
        <v/>
      </c>
      <c r="K167" s="17" t="str">
        <f>IF('ICC Raw Data'!K167="","",IF('ICC Raw Data'!K167=100,"O","L"))</f>
        <v>L</v>
      </c>
      <c r="L167" s="17" t="str">
        <f>IF('ICC Raw Data'!L167="","",IF('ICC Raw Data'!L167=100,"O","L"))</f>
        <v>O</v>
      </c>
      <c r="M167" s="17" t="str">
        <f>IF('ICC Raw Data'!M167="","",IF('ICC Raw Data'!M167=100,"O","L"))</f>
        <v/>
      </c>
      <c r="N167" s="17" t="str">
        <f>IF('ICC Raw Data'!N167="","",IF('ICC Raw Data'!N167=100,"O","L"))</f>
        <v>O</v>
      </c>
      <c r="O167" s="17" t="str">
        <f>IF('ICC Raw Data'!O167="","",IF('ICC Raw Data'!O167=100,"O","L"))</f>
        <v/>
      </c>
      <c r="P167" s="17" t="str">
        <f>IF('ICC Raw Data'!P167="","",IF('ICC Raw Data'!P167=100,"O","L"))</f>
        <v>O</v>
      </c>
      <c r="Q167" s="17" t="str">
        <f>IF('ICC Raw Data'!Q167="","",IF('ICC Raw Data'!Q167=100,"O","L"))</f>
        <v>O</v>
      </c>
      <c r="R167" s="17" t="str">
        <f>IF('ICC Raw Data'!R167="","",IF('ICC Raw Data'!R167=100,"O","L"))</f>
        <v/>
      </c>
      <c r="S167" s="17" t="str">
        <f>IF('ICC Raw Data'!S167="","",IF('ICC Raw Data'!S167=100,"O","L"))</f>
        <v/>
      </c>
      <c r="T167" s="17" t="str">
        <f>IF('ICC Raw Data'!T167="","",IF('ICC Raw Data'!T167=100,"O","L"))</f>
        <v/>
      </c>
      <c r="U167" s="17" t="str">
        <f>IF('ICC Raw Data'!U167="","",IF('ICC Raw Data'!U167=100,"O","L"))</f>
        <v/>
      </c>
      <c r="V167" s="17" t="str">
        <f>IF('ICC Raw Data'!V167="","",IF('ICC Raw Data'!V167=100,"O","L"))</f>
        <v/>
      </c>
      <c r="W167" s="17" t="str">
        <f>IF('ICC Raw Data'!W167="","",IF('ICC Raw Data'!W167=100,"O","L"))</f>
        <v/>
      </c>
      <c r="X167" s="17" t="str">
        <f>IF('ICC Raw Data'!X167="","",IF('ICC Raw Data'!X167=100,"O","L"))</f>
        <v/>
      </c>
      <c r="Y167" s="17" t="str">
        <f>IF('ICC Raw Data'!Y167="","",IF('ICC Raw Data'!Y167=100,"O","L"))</f>
        <v/>
      </c>
      <c r="Z167" s="17" t="str">
        <f>IF('ICC Raw Data'!Z167="","",IF('ICC Raw Data'!Z167=100,"O","L"))</f>
        <v/>
      </c>
      <c r="AA167" s="17" t="str">
        <f>IF('ICC Raw Data'!AA167="","",IF('ICC Raw Data'!AA167=100,"O","L"))</f>
        <v/>
      </c>
      <c r="AB167" s="17" t="str">
        <f>IF('ICC Raw Data'!AB167="","",IF('ICC Raw Data'!AB167=100,"O","L"))</f>
        <v/>
      </c>
      <c r="AC167" s="17" t="str">
        <f>IF('ICC Raw Data'!AC167="","",IF('ICC Raw Data'!AC167=100,"O","L"))</f>
        <v/>
      </c>
      <c r="AD167" s="17" t="str">
        <f>IF('ICC Raw Data'!AD167="","",IF('ICC Raw Data'!AD167=100,"O","L"))</f>
        <v/>
      </c>
      <c r="AE167" s="17" t="str">
        <f>IF('ICC Raw Data'!AE167="","",IF('ICC Raw Data'!AE167=100,"O","L"))</f>
        <v/>
      </c>
      <c r="AF167" s="19"/>
      <c r="AG167" s="19"/>
      <c r="AH167" s="20" t="str">
        <f>[1]Calculations!BA167</f>
        <v/>
      </c>
    </row>
    <row r="168" spans="1:34" ht="15.6">
      <c r="A168" s="11">
        <v>15944</v>
      </c>
      <c r="B168" s="12" t="s">
        <v>200</v>
      </c>
      <c r="C168" s="13">
        <v>36</v>
      </c>
      <c r="D168" s="14">
        <f t="shared" si="4"/>
        <v>0</v>
      </c>
      <c r="E168" s="15">
        <v>0</v>
      </c>
      <c r="F168" s="16">
        <v>5</v>
      </c>
      <c r="G168" s="16" t="str">
        <f t="shared" si="5"/>
        <v/>
      </c>
      <c r="H168" s="17" t="str">
        <f>IF('ICC Raw Data'!H168="","",IF('ICC Raw Data'!H168=100,"O","L"))</f>
        <v>O</v>
      </c>
      <c r="I168" s="18" t="str">
        <f>IF('ICC Raw Data'!I168="","",IF('ICC Raw Data'!I168=100,"O","L"))</f>
        <v>O</v>
      </c>
      <c r="J168" s="17" t="str">
        <f>IF('ICC Raw Data'!J168="","",IF('ICC Raw Data'!J168=100,"O","L"))</f>
        <v>O</v>
      </c>
      <c r="K168" s="17" t="str">
        <f>IF('ICC Raw Data'!K168="","",IF('ICC Raw Data'!K168=100,"O","L"))</f>
        <v>O</v>
      </c>
      <c r="L168" s="17" t="str">
        <f>IF('ICC Raw Data'!L168="","",IF('ICC Raw Data'!L168=100,"O","L"))</f>
        <v>O</v>
      </c>
      <c r="M168" s="17" t="str">
        <f>IF('ICC Raw Data'!M168="","",IF('ICC Raw Data'!M168=100,"O","L"))</f>
        <v/>
      </c>
      <c r="N168" s="17" t="str">
        <f>IF('ICC Raw Data'!N168="","",IF('ICC Raw Data'!N168=100,"O","L"))</f>
        <v>O</v>
      </c>
      <c r="O168" s="17" t="str">
        <f>IF('ICC Raw Data'!O168="","",IF('ICC Raw Data'!O168=100,"O","L"))</f>
        <v>O</v>
      </c>
      <c r="P168" s="17" t="str">
        <f>IF('ICC Raw Data'!P168="","",IF('ICC Raw Data'!P168=100,"O","L"))</f>
        <v>O</v>
      </c>
      <c r="Q168" s="17" t="str">
        <f>IF('ICC Raw Data'!Q168="","",IF('ICC Raw Data'!Q168=100,"O","L"))</f>
        <v>O</v>
      </c>
      <c r="R168" s="17" t="str">
        <f>IF('ICC Raw Data'!R168="","",IF('ICC Raw Data'!R168=100,"O","L"))</f>
        <v/>
      </c>
      <c r="S168" s="17" t="str">
        <f>IF('ICC Raw Data'!S168="","",IF('ICC Raw Data'!S168=100,"O","L"))</f>
        <v/>
      </c>
      <c r="T168" s="17" t="str">
        <f>IF('ICC Raw Data'!T168="","",IF('ICC Raw Data'!T168=100,"O","L"))</f>
        <v/>
      </c>
      <c r="U168" s="17" t="str">
        <f>IF('ICC Raw Data'!U168="","",IF('ICC Raw Data'!U168=100,"O","L"))</f>
        <v/>
      </c>
      <c r="V168" s="17" t="str">
        <f>IF('ICC Raw Data'!V168="","",IF('ICC Raw Data'!V168=100,"O","L"))</f>
        <v/>
      </c>
      <c r="W168" s="17" t="str">
        <f>IF('ICC Raw Data'!W168="","",IF('ICC Raw Data'!W168=100,"O","L"))</f>
        <v/>
      </c>
      <c r="X168" s="17" t="str">
        <f>IF('ICC Raw Data'!X168="","",IF('ICC Raw Data'!X168=100,"O","L"))</f>
        <v/>
      </c>
      <c r="Y168" s="17" t="str">
        <f>IF('ICC Raw Data'!Y168="","",IF('ICC Raw Data'!Y168=100,"O","L"))</f>
        <v/>
      </c>
      <c r="Z168" s="17" t="str">
        <f>IF('ICC Raw Data'!Z168="","",IF('ICC Raw Data'!Z168=100,"O","L"))</f>
        <v/>
      </c>
      <c r="AA168" s="17" t="str">
        <f>IF('ICC Raw Data'!AA168="","",IF('ICC Raw Data'!AA168=100,"O","L"))</f>
        <v/>
      </c>
      <c r="AB168" s="17" t="str">
        <f>IF('ICC Raw Data'!AB168="","",IF('ICC Raw Data'!AB168=100,"O","L"))</f>
        <v/>
      </c>
      <c r="AC168" s="17" t="str">
        <f>IF('ICC Raw Data'!AC168="","",IF('ICC Raw Data'!AC168=100,"O","L"))</f>
        <v/>
      </c>
      <c r="AD168" s="17" t="str">
        <f>IF('ICC Raw Data'!AD168="","",IF('ICC Raw Data'!AD168=100,"O","L"))</f>
        <v/>
      </c>
      <c r="AE168" s="17" t="str">
        <f>IF('ICC Raw Data'!AE168="","",IF('ICC Raw Data'!AE168=100,"O","L"))</f>
        <v/>
      </c>
      <c r="AF168" s="19"/>
      <c r="AG168" s="19"/>
      <c r="AH168" s="20" t="str">
        <f>[1]Calculations!BA168</f>
        <v/>
      </c>
    </row>
    <row r="169" spans="1:34" ht="15.6">
      <c r="A169" s="11">
        <v>16680</v>
      </c>
      <c r="B169" s="12" t="s">
        <v>201</v>
      </c>
      <c r="C169" s="13">
        <v>5</v>
      </c>
      <c r="D169" s="14">
        <f t="shared" si="4"/>
        <v>2</v>
      </c>
      <c r="E169" s="15">
        <v>10</v>
      </c>
      <c r="F169" s="16">
        <v>5</v>
      </c>
      <c r="G169" s="16">
        <f t="shared" si="5"/>
        <v>100</v>
      </c>
      <c r="H169" s="17" t="str">
        <f>IF('ICC Raw Data'!H169="","",IF('ICC Raw Data'!H169=100,"O","L"))</f>
        <v>O</v>
      </c>
      <c r="I169" s="18" t="str">
        <f>IF('ICC Raw Data'!I169="","",IF('ICC Raw Data'!I169=100,"O","L"))</f>
        <v>O</v>
      </c>
      <c r="J169" s="17" t="str">
        <f>IF('ICC Raw Data'!J169="","",IF('ICC Raw Data'!J169=100,"O","L"))</f>
        <v>L</v>
      </c>
      <c r="K169" s="17" t="str">
        <f>IF('ICC Raw Data'!K169="","",IF('ICC Raw Data'!K169=100,"O","L"))</f>
        <v>O</v>
      </c>
      <c r="L169" s="17" t="str">
        <f>IF('ICC Raw Data'!L169="","",IF('ICC Raw Data'!L169=100,"O","L"))</f>
        <v>O</v>
      </c>
      <c r="M169" s="17" t="str">
        <f>IF('ICC Raw Data'!M169="","",IF('ICC Raw Data'!M169=100,"O","L"))</f>
        <v/>
      </c>
      <c r="N169" s="17" t="str">
        <f>IF('ICC Raw Data'!N169="","",IF('ICC Raw Data'!N169=100,"O","L"))</f>
        <v/>
      </c>
      <c r="O169" s="17" t="str">
        <f>IF('ICC Raw Data'!O169="","",IF('ICC Raw Data'!O169=100,"O","L"))</f>
        <v>O</v>
      </c>
      <c r="P169" s="17" t="str">
        <f>IF('ICC Raw Data'!P169="","",IF('ICC Raw Data'!P169=100,"O","L"))</f>
        <v>O</v>
      </c>
      <c r="Q169" s="17" t="str">
        <f>IF('ICC Raw Data'!Q169="","",IF('ICC Raw Data'!Q169=100,"O","L"))</f>
        <v>O</v>
      </c>
      <c r="R169" s="17" t="str">
        <f>IF('ICC Raw Data'!R169="","",IF('ICC Raw Data'!R169=100,"O","L"))</f>
        <v/>
      </c>
      <c r="S169" s="17" t="str">
        <f>IF('ICC Raw Data'!S169="","",IF('ICC Raw Data'!S169=100,"O","L"))</f>
        <v/>
      </c>
      <c r="T169" s="17" t="str">
        <f>IF('ICC Raw Data'!T169="","",IF('ICC Raw Data'!T169=100,"O","L"))</f>
        <v/>
      </c>
      <c r="U169" s="17" t="str">
        <f>IF('ICC Raw Data'!U169="","",IF('ICC Raw Data'!U169=100,"O","L"))</f>
        <v/>
      </c>
      <c r="V169" s="17" t="str">
        <f>IF('ICC Raw Data'!V169="","",IF('ICC Raw Data'!V169=100,"O","L"))</f>
        <v/>
      </c>
      <c r="W169" s="17" t="str">
        <f>IF('ICC Raw Data'!W169="","",IF('ICC Raw Data'!W169=100,"O","L"))</f>
        <v/>
      </c>
      <c r="X169" s="17" t="str">
        <f>IF('ICC Raw Data'!X169="","",IF('ICC Raw Data'!X169=100,"O","L"))</f>
        <v/>
      </c>
      <c r="Y169" s="17" t="str">
        <f>IF('ICC Raw Data'!Y169="","",IF('ICC Raw Data'!Y169=100,"O","L"))</f>
        <v/>
      </c>
      <c r="Z169" s="17" t="str">
        <f>IF('ICC Raw Data'!Z169="","",IF('ICC Raw Data'!Z169=100,"O","L"))</f>
        <v/>
      </c>
      <c r="AA169" s="17" t="str">
        <f>IF('ICC Raw Data'!AA169="","",IF('ICC Raw Data'!AA169=100,"O","L"))</f>
        <v/>
      </c>
      <c r="AB169" s="17" t="str">
        <f>IF('ICC Raw Data'!AB169="","",IF('ICC Raw Data'!AB169=100,"O","L"))</f>
        <v/>
      </c>
      <c r="AC169" s="17" t="str">
        <f>IF('ICC Raw Data'!AC169="","",IF('ICC Raw Data'!AC169=100,"O","L"))</f>
        <v/>
      </c>
      <c r="AD169" s="17" t="str">
        <f>IF('ICC Raw Data'!AD169="","",IF('ICC Raw Data'!AD169=100,"O","L"))</f>
        <v/>
      </c>
      <c r="AE169" s="17" t="str">
        <f>IF('ICC Raw Data'!AE169="","",IF('ICC Raw Data'!AE169=100,"O","L"))</f>
        <v/>
      </c>
      <c r="AF169" s="19"/>
      <c r="AG169" s="19"/>
      <c r="AH169" s="20" t="str">
        <f>[1]Calculations!BA169</f>
        <v/>
      </c>
    </row>
    <row r="170" spans="1:34" ht="16.2" thickBot="1">
      <c r="A170" s="24">
        <v>16878</v>
      </c>
      <c r="B170" s="25" t="s">
        <v>202</v>
      </c>
      <c r="C170" s="26">
        <v>9</v>
      </c>
      <c r="D170" s="27">
        <f t="shared" si="4"/>
        <v>0.4</v>
      </c>
      <c r="E170" s="15">
        <v>2</v>
      </c>
      <c r="F170" s="28">
        <v>5</v>
      </c>
      <c r="G170" s="16">
        <f t="shared" si="5"/>
        <v>50</v>
      </c>
      <c r="H170" s="17" t="str">
        <f>IF('ICC Raw Data'!H170="","",IF('ICC Raw Data'!H170=100,"O","L"))</f>
        <v>O</v>
      </c>
      <c r="I170" s="18" t="str">
        <f>IF('ICC Raw Data'!I170="","",IF('ICC Raw Data'!I170=100,"O","L"))</f>
        <v>O</v>
      </c>
      <c r="J170" s="17" t="str">
        <f>IF('ICC Raw Data'!J170="","",IF('ICC Raw Data'!J170=100,"O","L"))</f>
        <v>L</v>
      </c>
      <c r="K170" s="17" t="str">
        <f>IF('ICC Raw Data'!K170="","",IF('ICC Raw Data'!K170=100,"O","L"))</f>
        <v/>
      </c>
      <c r="L170" s="17" t="str">
        <f>IF('ICC Raw Data'!L170="","",IF('ICC Raw Data'!L170=100,"O","L"))</f>
        <v>O</v>
      </c>
      <c r="M170" s="17" t="str">
        <f>IF('ICC Raw Data'!M170="","",IF('ICC Raw Data'!M170=100,"O","L"))</f>
        <v/>
      </c>
      <c r="N170" s="17" t="str">
        <f>IF('ICC Raw Data'!N170="","",IF('ICC Raw Data'!N170=100,"O","L"))</f>
        <v/>
      </c>
      <c r="O170" s="17" t="str">
        <f>IF('ICC Raw Data'!O170="","",IF('ICC Raw Data'!O170=100,"O","L"))</f>
        <v/>
      </c>
      <c r="P170" s="17" t="str">
        <f>IF('ICC Raw Data'!P170="","",IF('ICC Raw Data'!P170=100,"O","L"))</f>
        <v/>
      </c>
      <c r="Q170" s="17" t="str">
        <f>IF('ICC Raw Data'!Q170="","",IF('ICC Raw Data'!Q170=100,"O","L"))</f>
        <v>O</v>
      </c>
      <c r="R170" s="17" t="str">
        <f>IF('ICC Raw Data'!R170="","",IF('ICC Raw Data'!R170=100,"O","L"))</f>
        <v/>
      </c>
      <c r="S170" s="17" t="str">
        <f>IF('ICC Raw Data'!S170="","",IF('ICC Raw Data'!S170=100,"O","L"))</f>
        <v/>
      </c>
      <c r="T170" s="17" t="str">
        <f>IF('ICC Raw Data'!T170="","",IF('ICC Raw Data'!T170=100,"O","L"))</f>
        <v/>
      </c>
      <c r="U170" s="17" t="str">
        <f>IF('ICC Raw Data'!U170="","",IF('ICC Raw Data'!U170=100,"O","L"))</f>
        <v/>
      </c>
      <c r="V170" s="17" t="str">
        <f>IF('ICC Raw Data'!V170="","",IF('ICC Raw Data'!V170=100,"O","L"))</f>
        <v>O</v>
      </c>
      <c r="W170" s="17" t="str">
        <f>IF('ICC Raw Data'!W170="","",IF('ICC Raw Data'!W170=100,"O","L"))</f>
        <v>O</v>
      </c>
      <c r="X170" s="17" t="str">
        <f>IF('ICC Raw Data'!X170="","",IF('ICC Raw Data'!X170=100,"O","L"))</f>
        <v>O</v>
      </c>
      <c r="Y170" s="17" t="str">
        <f>IF('ICC Raw Data'!Y170="","",IF('ICC Raw Data'!Y170=100,"O","L"))</f>
        <v>O</v>
      </c>
      <c r="Z170" s="17" t="str">
        <f>IF('ICC Raw Data'!Z170="","",IF('ICC Raw Data'!Z170=100,"O","L"))</f>
        <v/>
      </c>
      <c r="AA170" s="17" t="str">
        <f>IF('ICC Raw Data'!AA170="","",IF('ICC Raw Data'!AA170=100,"O","L"))</f>
        <v/>
      </c>
      <c r="AB170" s="17" t="str">
        <f>IF('ICC Raw Data'!AB170="","",IF('ICC Raw Data'!AB170=100,"O","L"))</f>
        <v/>
      </c>
      <c r="AC170" s="17" t="str">
        <f>IF('ICC Raw Data'!AC170="","",IF('ICC Raw Data'!AC170=100,"O","L"))</f>
        <v/>
      </c>
      <c r="AD170" s="17" t="str">
        <f>IF('ICC Raw Data'!AD170="","",IF('ICC Raw Data'!AD170=100,"O","L"))</f>
        <v/>
      </c>
      <c r="AE170" s="17" t="str">
        <f>IF('ICC Raw Data'!AE170="","",IF('ICC Raw Data'!AE170=100,"O","L"))</f>
        <v/>
      </c>
      <c r="AF170" s="31"/>
      <c r="AG170" s="31"/>
      <c r="AH170" s="32" t="str">
        <f>[1]Calculations!BA170</f>
        <v/>
      </c>
    </row>
  </sheetData>
  <conditionalFormatting sqref="H2:AE170">
    <cfRule type="cellIs" dxfId="736" priority="2" operator="equal">
      <formula>25</formula>
    </cfRule>
    <cfRule type="cellIs" dxfId="735" priority="10" operator="equal">
      <formula>100</formula>
    </cfRule>
    <cfRule type="cellIs" dxfId="734" priority="11" operator="equal">
      <formula>50</formula>
    </cfRule>
  </conditionalFormatting>
  <conditionalFormatting sqref="D2:D170">
    <cfRule type="cellIs" dxfId="733" priority="6" operator="equal">
      <formula>0</formula>
    </cfRule>
    <cfRule type="cellIs" dxfId="732" priority="7" operator="greaterThan">
      <formula>0.499</formula>
    </cfRule>
    <cfRule type="cellIs" dxfId="731" priority="8" operator="between">
      <formula>0.249</formula>
      <formula>0.5</formula>
    </cfRule>
    <cfRule type="cellIs" dxfId="730" priority="9" operator="between">
      <formula>0.149</formula>
      <formula>0.25</formula>
    </cfRule>
  </conditionalFormatting>
  <conditionalFormatting sqref="G2:G170">
    <cfRule type="cellIs" dxfId="729" priority="3" operator="equal">
      <formula>100</formula>
    </cfRule>
    <cfRule type="cellIs" dxfId="728" priority="4" operator="equal">
      <formula>50</formula>
    </cfRule>
    <cfRule type="cellIs" dxfId="727" priority="5" operator="equal">
      <formula>25</formula>
    </cfRule>
  </conditionalFormatting>
  <conditionalFormatting sqref="E2:E170">
    <cfRule type="cellIs" dxfId="726" priority="1" operator="between">
      <formula>-1</formula>
      <formula>-30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87DB-FF4C-4A7C-BF1E-6BAC313E538D}">
  <dimension ref="A2:N25"/>
  <sheetViews>
    <sheetView tabSelected="1" workbookViewId="0">
      <selection activeCell="C3" sqref="C3"/>
    </sheetView>
  </sheetViews>
  <sheetFormatPr defaultRowHeight="14.4"/>
  <cols>
    <col min="1" max="1" width="8.88671875" style="39"/>
    <col min="2" max="2" width="14.5546875" style="39" bestFit="1" customWidth="1"/>
    <col min="3" max="3" width="9.88671875" style="39" customWidth="1"/>
    <col min="4" max="4" width="22.5546875" style="39" customWidth="1"/>
    <col min="5" max="5" width="12.33203125" style="39" customWidth="1"/>
    <col min="6" max="6" width="12.109375" style="39" customWidth="1"/>
    <col min="7" max="7" width="10.109375" style="39" hidden="1" customWidth="1"/>
    <col min="8" max="12" width="12.109375" style="39" customWidth="1"/>
    <col min="13" max="16384" width="8.88671875" style="39"/>
  </cols>
  <sheetData>
    <row r="2" spans="1:14" ht="15" thickBot="1"/>
    <row r="3" spans="1:14" ht="15" thickBot="1">
      <c r="B3" s="39" t="s">
        <v>203</v>
      </c>
      <c r="C3" s="40"/>
      <c r="D3" s="41"/>
      <c r="E3" s="42" t="s">
        <v>204</v>
      </c>
      <c r="F3" s="43" t="str">
        <f>IF(C3="","",VLOOKUP(C3,Data!A1:AH170,1,FALSE))</f>
        <v/>
      </c>
    </row>
    <row r="4" spans="1:14">
      <c r="E4" s="42" t="s">
        <v>205</v>
      </c>
      <c r="F4" s="43" t="str">
        <f>IF(C3="","",VLOOKUP(C3,Data!A1:AH170,3,FALSE))</f>
        <v/>
      </c>
    </row>
    <row r="5" spans="1:14" ht="15" thickBot="1">
      <c r="B5" s="44"/>
      <c r="C5" s="44"/>
      <c r="D5" s="44"/>
      <c r="M5" s="44"/>
    </row>
    <row r="6" spans="1:14" ht="30.6" customHeight="1" thickBot="1">
      <c r="B6" s="44"/>
      <c r="C6"/>
      <c r="D6" s="106" t="s">
        <v>232</v>
      </c>
      <c r="E6" s="107"/>
      <c r="F6" s="119" t="str">
        <f>IF(C3="","",IF(G6="","",G6))</f>
        <v/>
      </c>
      <c r="G6" s="105" t="str">
        <f>IF(C3="","",VLOOKUP(C3,'ICC Raw Data'!A1:AH170,4,FALSE))</f>
        <v/>
      </c>
      <c r="M6" s="44"/>
    </row>
    <row r="7" spans="1:14" ht="54.6" customHeight="1" thickBot="1">
      <c r="A7" s="45"/>
      <c r="C7" s="46" t="s">
        <v>222</v>
      </c>
      <c r="D7" s="103" t="s">
        <v>215</v>
      </c>
      <c r="E7" s="104"/>
      <c r="F7" s="102" t="str">
        <f>IF(C3="","",IF(G7="","NOT RECEIVED",IF(G7="O","ON TIME",IF(G7="L","LATE",""))))</f>
        <v/>
      </c>
      <c r="G7" s="48" t="str">
        <f>IF(C3="","",VLOOKUP(C3,Data!A1:AH170,8,FALSE))</f>
        <v/>
      </c>
      <c r="M7" s="49"/>
      <c r="N7" s="45"/>
    </row>
    <row r="8" spans="1:14" ht="54.6" customHeight="1" thickBot="1">
      <c r="A8" s="45"/>
      <c r="C8" s="50" t="s">
        <v>223</v>
      </c>
      <c r="D8" s="92" t="s">
        <v>214</v>
      </c>
      <c r="E8" s="93"/>
      <c r="F8" s="51" t="str">
        <f>IF(C3="","",IF(G8="","NOT RECEIVED",IF(G8="O","ON TIME",IF(G8="L","LATE",""))))</f>
        <v/>
      </c>
      <c r="G8" s="48" t="str">
        <f>IF(C3="","",VLOOKUP(C3,Data!A1:AH170,9,FALSE))</f>
        <v/>
      </c>
      <c r="N8" s="45"/>
    </row>
    <row r="9" spans="1:14" ht="54.6" customHeight="1" thickBot="1">
      <c r="C9" s="52" t="s">
        <v>224</v>
      </c>
      <c r="D9" s="94" t="s">
        <v>213</v>
      </c>
      <c r="E9" s="95"/>
      <c r="F9" s="53" t="str">
        <f>IF(C3="","",IF(G9="","NOT RECEIVED",IF(G9="O","ON TIME",IF(G9="L","LATE"))))</f>
        <v/>
      </c>
      <c r="G9" s="48" t="str">
        <f>IF(C3="","",VLOOKUP(C3,Data!A1:AH170,10,FALSE))</f>
        <v/>
      </c>
    </row>
    <row r="10" spans="1:14" ht="18.600000000000001" customHeight="1">
      <c r="C10" s="70" t="s">
        <v>225</v>
      </c>
      <c r="D10" s="96" t="s">
        <v>212</v>
      </c>
      <c r="E10" s="97"/>
      <c r="F10" s="54" t="str">
        <f>IF(C3="","",IF(G10="","NOT RECEIVED",IF(G10="O","ON TIME",IF(G10="L","LATE",""))))</f>
        <v/>
      </c>
      <c r="G10" s="48" t="str">
        <f>IF(C3="","",VLOOKUP(C3,Data!A1:AH170,13,FALSE))</f>
        <v/>
      </c>
    </row>
    <row r="11" spans="1:14" ht="18.600000000000001" customHeight="1">
      <c r="C11" s="71"/>
      <c r="D11" s="98" t="s">
        <v>209</v>
      </c>
      <c r="E11" s="99"/>
      <c r="F11" s="55" t="str">
        <f>IF(C3="","",IF(G11="","NOT RECEIVED",IF(G11="O","ON TIME",IF(G11="L","LATE",""))))</f>
        <v/>
      </c>
      <c r="G11" s="48" t="str">
        <f>IF(C3="","",VLOOKUP(C3,Data!A1:AH170,12,FALSE))</f>
        <v/>
      </c>
    </row>
    <row r="12" spans="1:14" ht="18.600000000000001" customHeight="1" thickBot="1">
      <c r="C12" s="72"/>
      <c r="D12" s="82" t="s">
        <v>208</v>
      </c>
      <c r="E12" s="83"/>
      <c r="F12" s="56" t="str">
        <f>IF(C3="","",IF(G12="","NOT RECEIVED",IF(G12="O","ON TIME",IF(G12="L","LATE",""))))</f>
        <v/>
      </c>
      <c r="G12" s="48" t="str">
        <f>IF(C3="","",VLOOKUP(C3,Data!A1:AH170,11,FALSE))</f>
        <v/>
      </c>
    </row>
    <row r="13" spans="1:14" ht="54.6" customHeight="1" thickBot="1">
      <c r="C13" s="57" t="s">
        <v>226</v>
      </c>
      <c r="D13" s="84" t="s">
        <v>211</v>
      </c>
      <c r="E13" s="85"/>
      <c r="F13" s="58" t="str">
        <f>IF(C3="","",IF(G13="","NOT RECEIVED",IF(G13="O","ON TIME",IF(G13="L","LATE",""))))</f>
        <v/>
      </c>
      <c r="G13" s="48" t="str">
        <f>IF(C3="","",VLOOKUP(C3,Data!A1:AH170,14,FALSE))</f>
        <v/>
      </c>
    </row>
    <row r="14" spans="1:14" ht="54.6" customHeight="1" thickBot="1">
      <c r="C14" s="59" t="s">
        <v>227</v>
      </c>
      <c r="D14" s="86" t="s">
        <v>210</v>
      </c>
      <c r="E14" s="87"/>
      <c r="F14" s="60" t="str">
        <f>IF(C3="","",IF(G14="","NOT RECEIVED",IF(G14="O","ON TIME",IF(G14="L","LATE",""))))</f>
        <v/>
      </c>
      <c r="G14" s="48" t="str">
        <f>IF(C3="","",VLOOKUP(C3,Data!A1:AH170,15,FALSE))</f>
        <v/>
      </c>
    </row>
    <row r="15" spans="1:14">
      <c r="C15" s="73" t="s">
        <v>228</v>
      </c>
      <c r="D15" s="88" t="s">
        <v>209</v>
      </c>
      <c r="E15" s="89"/>
      <c r="F15" s="61" t="str">
        <f>IF(C3="","",IF(G15="","NOT RECEIVED",IF(G15="O","ON TIME",IF(G15="L","LATE",""))))</f>
        <v/>
      </c>
      <c r="G15" s="48" t="str">
        <f>IF(C3="","",VLOOKUP(C3,Data!A1:AH170,17,FALSE))</f>
        <v/>
      </c>
    </row>
    <row r="16" spans="1:14">
      <c r="C16" s="74"/>
      <c r="D16" s="80" t="s">
        <v>208</v>
      </c>
      <c r="E16" s="81"/>
      <c r="F16" s="62" t="str">
        <f>IF(C3="","",IF(G16="","NOT RECEIVED",IF(G16="O","ON TIME",IF(G16="L","LATE",""))))</f>
        <v/>
      </c>
      <c r="G16" s="48" t="str">
        <f>IF(C3="","",VLOOKUP(C3,Data!A1:AH170,16,FALSE))</f>
        <v/>
      </c>
    </row>
    <row r="17" spans="3:7">
      <c r="C17" s="74"/>
      <c r="D17" s="80" t="s">
        <v>207</v>
      </c>
      <c r="E17" s="81"/>
      <c r="F17" s="62" t="str">
        <f>IF(C3="","",IF(G17="","NOT RECEIVED",IF(G17="O","ON TIME",IF(G17="L","LATE",""))))</f>
        <v/>
      </c>
      <c r="G17" s="48" t="str">
        <f>IF(C3="","",VLOOKUP(C3,Data!A1:AH170,18,FALSE))</f>
        <v/>
      </c>
    </row>
    <row r="18" spans="3:7">
      <c r="C18" s="74"/>
      <c r="D18" s="76" t="s">
        <v>206</v>
      </c>
      <c r="E18" s="77"/>
      <c r="F18" s="62" t="str">
        <f>IF(C3="","",IF(G18="","NOT RECEIVED",IF(G18="O","ON TIME",IF(G18="L","LATE",""))))</f>
        <v/>
      </c>
      <c r="G18" s="48" t="str">
        <f>IF(C3="","",VLOOKUP(C3,Data!A1:AH170,19,FALSE))</f>
        <v/>
      </c>
    </row>
    <row r="19" spans="3:7">
      <c r="C19" s="74"/>
      <c r="D19" s="76" t="s">
        <v>216</v>
      </c>
      <c r="E19" s="77"/>
      <c r="F19" s="62" t="str">
        <f>IF(C3="","",IF(G19="","NOT RECEIVED",IF(G19="O","ON TIME",IF(G19="L","LATE",""))))</f>
        <v/>
      </c>
      <c r="G19" s="48" t="str">
        <f>IF(C3="","",VLOOKUP(C3,Data!A1:AH170,20,FALSE))</f>
        <v/>
      </c>
    </row>
    <row r="20" spans="3:7">
      <c r="C20" s="74"/>
      <c r="D20" s="76" t="s">
        <v>217</v>
      </c>
      <c r="E20" s="77"/>
      <c r="F20" s="62" t="str">
        <f>IF(C3="","",IF(G20="","NOT RECEIVED",IF(G20="O","ON TIME",IF(G20="L","LATE",""))))</f>
        <v/>
      </c>
      <c r="G20" s="48" t="str">
        <f>IF(C3="","",VLOOKUP(C3,Data!A1:AH170,21,FALSE))</f>
        <v/>
      </c>
    </row>
    <row r="21" spans="3:7">
      <c r="C21" s="74"/>
      <c r="D21" s="76" t="s">
        <v>218</v>
      </c>
      <c r="E21" s="77"/>
      <c r="F21" s="62" t="str">
        <f>IF(C3="","",IF(G21="","NOT RECEIVED",IF(G21="O","ON TIME",IF(G21="L","LATE",""))))</f>
        <v/>
      </c>
      <c r="G21" s="48" t="str">
        <f>IF(C3="","",VLOOKUP(C3,Data!A1:AH170,22,FALSE))</f>
        <v/>
      </c>
    </row>
    <row r="22" spans="3:7">
      <c r="C22" s="74"/>
      <c r="D22" s="76" t="s">
        <v>219</v>
      </c>
      <c r="E22" s="77"/>
      <c r="F22" s="62" t="str">
        <f>IF(C3="","",IF(G22="","NOT RECEIVED",IF(G22="O","ON TIME",IF(G22="L","LATE",""))))</f>
        <v/>
      </c>
      <c r="G22" s="48" t="str">
        <f>IF(C3="","",VLOOKUP(C3,Data!A1:AH170,24,FALSE))</f>
        <v/>
      </c>
    </row>
    <row r="23" spans="3:7">
      <c r="C23" s="74"/>
      <c r="D23" s="76" t="s">
        <v>220</v>
      </c>
      <c r="E23" s="77"/>
      <c r="F23" s="62" t="str">
        <f>IF(C3="","",IF(G23="","NOT RECEIVED",IF(G23="O","ON TIME",IF(G23="L","LATE",""))))</f>
        <v/>
      </c>
      <c r="G23" s="48" t="str">
        <f>IF(C3="","",VLOOKUP(C3,Data!A1:AH170,23,FALSE))</f>
        <v/>
      </c>
    </row>
    <row r="24" spans="3:7" ht="15" thickBot="1">
      <c r="C24" s="75"/>
      <c r="D24" s="78" t="s">
        <v>221</v>
      </c>
      <c r="E24" s="79"/>
      <c r="F24" s="63" t="str">
        <f>IF(C3="","",IF(G24="","NOT RECEIVED",IF(G24="O","ON TIME",IF(G24="L","LATE",""))))</f>
        <v/>
      </c>
      <c r="G24" s="48" t="str">
        <f>IF(C3="","",VLOOKUP(C3,Data!A1:AH170,25,FALSE))</f>
        <v/>
      </c>
    </row>
    <row r="25" spans="3:7" ht="54.6" customHeight="1">
      <c r="G25" s="39" t="str">
        <f>IF(C3="","",VLOOKUP(C3,Data!A1:AH170,4,FALSE))</f>
        <v/>
      </c>
    </row>
  </sheetData>
  <sheetProtection algorithmName="SHA-512" hashValue="/NYkMVcr4ueFcfgjIFWXE4X0Kz3gebQLr83cU0Lbm0pZVvNX7V/0JH0xCtoZfjuE4N4L1twIPVmBthH1lsh7dQ==" saltValue="InLd8RFHEFa9dKOLhGkMDA==" spinCount="100000" sheet="1" objects="1" scenarios="1"/>
  <mergeCells count="21">
    <mergeCell ref="D6:E6"/>
    <mergeCell ref="D7:E7"/>
    <mergeCell ref="D8:E8"/>
    <mergeCell ref="D9:E9"/>
    <mergeCell ref="D10:E10"/>
    <mergeCell ref="D11:E11"/>
    <mergeCell ref="C10:C12"/>
    <mergeCell ref="C15:C24"/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</mergeCells>
  <conditionalFormatting sqref="G16">
    <cfRule type="cellIs" dxfId="725" priority="58" operator="equal">
      <formula>"NO"</formula>
    </cfRule>
    <cfRule type="cellIs" dxfId="724" priority="59" operator="equal">
      <formula>"YES"</formula>
    </cfRule>
  </conditionalFormatting>
  <conditionalFormatting sqref="G11">
    <cfRule type="cellIs" dxfId="723" priority="53" operator="equal">
      <formula>2</formula>
    </cfRule>
  </conditionalFormatting>
  <conditionalFormatting sqref="F7:F24">
    <cfRule type="cellIs" dxfId="722" priority="50" operator="equal">
      <formula>"NOT RECEIVED"</formula>
    </cfRule>
    <cfRule type="cellIs" dxfId="721" priority="51" operator="equal">
      <formula>"LATE"</formula>
    </cfRule>
    <cfRule type="cellIs" dxfId="720" priority="52" operator="equal">
      <formula>"ON TIME"</formula>
    </cfRule>
  </conditionalFormatting>
  <conditionalFormatting sqref="F8">
    <cfRule type="cellIs" dxfId="719" priority="47" operator="equal">
      <formula>"NOT RECEIVED"</formula>
    </cfRule>
    <cfRule type="cellIs" dxfId="718" priority="48" operator="equal">
      <formula>"LATE"</formula>
    </cfRule>
    <cfRule type="cellIs" dxfId="717" priority="49" operator="equal">
      <formula>"ON TIME"</formula>
    </cfRule>
  </conditionalFormatting>
  <conditionalFormatting sqref="F9">
    <cfRule type="cellIs" dxfId="716" priority="44" operator="equal">
      <formula>"NOT RECEIVED"</formula>
    </cfRule>
    <cfRule type="cellIs" dxfId="715" priority="45" operator="equal">
      <formula>"LATE"</formula>
    </cfRule>
    <cfRule type="cellIs" dxfId="714" priority="46" operator="equal">
      <formula>"ON TIME"</formula>
    </cfRule>
  </conditionalFormatting>
  <conditionalFormatting sqref="F10">
    <cfRule type="cellIs" dxfId="713" priority="41" operator="equal">
      <formula>"NOT RECEIVED"</formula>
    </cfRule>
    <cfRule type="cellIs" dxfId="712" priority="42" operator="equal">
      <formula>"LATE"</formula>
    </cfRule>
    <cfRule type="cellIs" dxfId="711" priority="43" operator="equal">
      <formula>"ON TIME"</formula>
    </cfRule>
  </conditionalFormatting>
  <conditionalFormatting sqref="F11">
    <cfRule type="cellIs" dxfId="710" priority="38" operator="equal">
      <formula>"NOT RECEIVED"</formula>
    </cfRule>
    <cfRule type="cellIs" dxfId="709" priority="39" operator="equal">
      <formula>"LATE"</formula>
    </cfRule>
    <cfRule type="cellIs" dxfId="708" priority="40" operator="equal">
      <formula>"ON TIME"</formula>
    </cfRule>
  </conditionalFormatting>
  <conditionalFormatting sqref="F12">
    <cfRule type="cellIs" dxfId="707" priority="35" operator="equal">
      <formula>"NOT RECEIVED"</formula>
    </cfRule>
    <cfRule type="cellIs" dxfId="706" priority="36" operator="equal">
      <formula>"LATE"</formula>
    </cfRule>
    <cfRule type="cellIs" dxfId="705" priority="37" operator="equal">
      <formula>"ON TIME"</formula>
    </cfRule>
  </conditionalFormatting>
  <conditionalFormatting sqref="F13">
    <cfRule type="cellIs" dxfId="704" priority="32" operator="equal">
      <formula>"NOT RECEIVED"</formula>
    </cfRule>
    <cfRule type="cellIs" dxfId="703" priority="33" operator="equal">
      <formula>"LATE"</formula>
    </cfRule>
    <cfRule type="cellIs" dxfId="702" priority="34" operator="equal">
      <formula>"ON TIME"</formula>
    </cfRule>
  </conditionalFormatting>
  <conditionalFormatting sqref="F14">
    <cfRule type="cellIs" dxfId="701" priority="29" operator="equal">
      <formula>"NOT RECEIVED"</formula>
    </cfRule>
    <cfRule type="cellIs" dxfId="700" priority="30" operator="equal">
      <formula>"LATE"</formula>
    </cfRule>
    <cfRule type="cellIs" dxfId="699" priority="31" operator="equal">
      <formula>"ON TIME"</formula>
    </cfRule>
  </conditionalFormatting>
  <conditionalFormatting sqref="F15">
    <cfRule type="cellIs" dxfId="698" priority="26" operator="equal">
      <formula>"NOT RECEIVED"</formula>
    </cfRule>
    <cfRule type="cellIs" dxfId="697" priority="27" operator="equal">
      <formula>"LATE"</formula>
    </cfRule>
    <cfRule type="cellIs" dxfId="696" priority="28" operator="equal">
      <formula>"ON TIME"</formula>
    </cfRule>
  </conditionalFormatting>
  <conditionalFormatting sqref="F16">
    <cfRule type="cellIs" dxfId="695" priority="23" operator="equal">
      <formula>"NOT RECEIVED"</formula>
    </cfRule>
    <cfRule type="cellIs" dxfId="694" priority="24" operator="equal">
      <formula>"LATE"</formula>
    </cfRule>
    <cfRule type="cellIs" dxfId="693" priority="25" operator="equal">
      <formula>"ON TIME"</formula>
    </cfRule>
  </conditionalFormatting>
  <conditionalFormatting sqref="F17">
    <cfRule type="cellIs" dxfId="692" priority="20" operator="equal">
      <formula>"NOT RECEIVED"</formula>
    </cfRule>
    <cfRule type="cellIs" dxfId="691" priority="21" operator="equal">
      <formula>"LATE"</formula>
    </cfRule>
    <cfRule type="cellIs" dxfId="690" priority="22" operator="equal">
      <formula>"ON TIME"</formula>
    </cfRule>
  </conditionalFormatting>
  <conditionalFormatting sqref="F18">
    <cfRule type="cellIs" dxfId="689" priority="17" operator="equal">
      <formula>"NOT RECEIVED"</formula>
    </cfRule>
    <cfRule type="cellIs" dxfId="688" priority="18" operator="equal">
      <formula>"LATE"</formula>
    </cfRule>
    <cfRule type="cellIs" dxfId="687" priority="19" operator="equal">
      <formula>"ON TIME"</formula>
    </cfRule>
  </conditionalFormatting>
  <conditionalFormatting sqref="F19:F20">
    <cfRule type="cellIs" dxfId="686" priority="14" operator="equal">
      <formula>"NOT RECEIVED"</formula>
    </cfRule>
    <cfRule type="cellIs" dxfId="685" priority="15" operator="equal">
      <formula>"LATE"</formula>
    </cfRule>
    <cfRule type="cellIs" dxfId="684" priority="16" operator="equal">
      <formula>"ON TIME"</formula>
    </cfRule>
  </conditionalFormatting>
  <conditionalFormatting sqref="F6">
    <cfRule type="cellIs" dxfId="683" priority="2" operator="equal">
      <formula>0</formula>
    </cfRule>
    <cfRule type="cellIs" dxfId="682" priority="3" operator="between">
      <formula>0.149</formula>
      <formula>0.249</formula>
    </cfRule>
    <cfRule type="cellIs" dxfId="681" priority="4" operator="between">
      <formula>0.499</formula>
      <formula>0.249</formula>
    </cfRule>
    <cfRule type="cellIs" dxfId="680" priority="5" operator="greaterThan">
      <formula>0.499</formula>
    </cfRule>
  </conditionalFormatting>
  <conditionalFormatting sqref="F6">
    <cfRule type="cellIs" dxfId="679" priority="1" operator="equal">
      <formula>""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4CCCC5-9DB8-461B-8C40-3DF148C97EA9}">
          <x14:formula1>
            <xm:f>Numbers!$A$2:$A$175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9E0-A44B-46C6-93E7-22002277D0BF}">
  <dimension ref="B2:AE25"/>
  <sheetViews>
    <sheetView workbookViewId="0">
      <selection activeCell="C3" sqref="C3"/>
    </sheetView>
  </sheetViews>
  <sheetFormatPr defaultRowHeight="14.4"/>
  <cols>
    <col min="1" max="1" width="8.88671875" style="39"/>
    <col min="2" max="2" width="14.33203125" style="39" bestFit="1" customWidth="1"/>
    <col min="3" max="3" width="9.88671875" style="39" customWidth="1"/>
    <col min="4" max="4" width="22.5546875" style="39" customWidth="1"/>
    <col min="5" max="5" width="12.33203125" style="39" customWidth="1"/>
    <col min="6" max="6" width="12.109375" style="39" customWidth="1"/>
    <col min="7" max="7" width="12.109375" style="39" hidden="1" customWidth="1"/>
    <col min="8" max="8" width="2.109375" style="39" customWidth="1"/>
    <col min="9" max="9" width="9.88671875" style="39" hidden="1" customWidth="1"/>
    <col min="10" max="10" width="22.5546875" style="39" customWidth="1"/>
    <col min="11" max="11" width="12.33203125" style="39" customWidth="1"/>
    <col min="12" max="12" width="12.109375" style="39" customWidth="1"/>
    <col min="13" max="13" width="12.109375" style="39" hidden="1" customWidth="1"/>
    <col min="14" max="14" width="2.109375" style="39" customWidth="1"/>
    <col min="15" max="15" width="9.88671875" style="39" hidden="1" customWidth="1"/>
    <col min="16" max="16" width="22.5546875" style="39" customWidth="1"/>
    <col min="17" max="17" width="12.33203125" style="39" customWidth="1"/>
    <col min="18" max="18" width="12.109375" style="39" customWidth="1"/>
    <col min="19" max="19" width="12.109375" style="39" hidden="1" customWidth="1"/>
    <col min="20" max="20" width="2.109375" style="39" customWidth="1"/>
    <col min="21" max="21" width="9.88671875" style="39" hidden="1" customWidth="1"/>
    <col min="22" max="22" width="22.5546875" style="39" customWidth="1"/>
    <col min="23" max="23" width="12.33203125" style="39" customWidth="1"/>
    <col min="24" max="24" width="12.109375" style="39" customWidth="1"/>
    <col min="25" max="25" width="12.109375" style="39" hidden="1" customWidth="1"/>
    <col min="26" max="26" width="2.109375" style="39" customWidth="1"/>
    <col min="27" max="27" width="9.88671875" style="39" hidden="1" customWidth="1"/>
    <col min="28" max="28" width="22.5546875" style="39" customWidth="1"/>
    <col min="29" max="29" width="12.33203125" style="39" customWidth="1"/>
    <col min="30" max="30" width="12.109375" style="39" customWidth="1"/>
    <col min="31" max="31" width="12.109375" style="39" hidden="1" customWidth="1"/>
    <col min="32" max="16384" width="8.88671875" style="39"/>
  </cols>
  <sheetData>
    <row r="2" spans="2:31" ht="15" thickBot="1"/>
    <row r="3" spans="2:31" ht="15" thickBot="1">
      <c r="B3" s="39" t="s">
        <v>230</v>
      </c>
      <c r="C3" s="64"/>
    </row>
    <row r="5" spans="2:31" ht="15" thickBot="1">
      <c r="D5" s="65" t="s">
        <v>229</v>
      </c>
      <c r="E5" s="41" t="str">
        <f>IFERROR(IF($C$3="","",VLOOKUP(F5,Numbers!$H$1:$I$175,2,FALSE)),"")</f>
        <v/>
      </c>
      <c r="F5" s="66" t="str">
        <f>IF($C$3="","",CONCATENATE($C$3,"-1"))</f>
        <v/>
      </c>
      <c r="G5" s="66"/>
      <c r="J5" s="65" t="s">
        <v>229</v>
      </c>
      <c r="K5" s="41" t="str">
        <f>IFERROR(IF($C$3="","",VLOOKUP(L5,Numbers!$H$1:$I$175,2,FALSE)),"")</f>
        <v/>
      </c>
      <c r="L5" s="66" t="str">
        <f>IF($C$3="","",CONCATENATE($C$3,"-2"))</f>
        <v/>
      </c>
      <c r="M5" s="66"/>
      <c r="P5" s="65" t="s">
        <v>229</v>
      </c>
      <c r="Q5" s="41" t="str">
        <f>IFERROR(IF($C$3="","",VLOOKUP(R5,Numbers!$H$1:$I$175,2,FALSE)),"")</f>
        <v/>
      </c>
      <c r="R5" s="66" t="str">
        <f>IF($C$3="","",CONCATENATE($C$3,"-3"))</f>
        <v/>
      </c>
      <c r="S5" s="66"/>
      <c r="V5" s="65" t="s">
        <v>229</v>
      </c>
      <c r="W5" s="41" t="str">
        <f>IFERROR(IF($C$3="","",VLOOKUP(X5,Numbers!$H$1:$I$175,2,FALSE)),"")</f>
        <v/>
      </c>
      <c r="X5" s="66" t="str">
        <f>IF($C$3="","",CONCATENATE($C$3,"-4"))</f>
        <v/>
      </c>
      <c r="Y5" s="66"/>
      <c r="AB5" s="65" t="s">
        <v>229</v>
      </c>
      <c r="AC5" s="41" t="str">
        <f>IFERROR(IF($C$3="","",VLOOKUP(AD5,Numbers!$H$1:$I$175,2,FALSE)),"")</f>
        <v/>
      </c>
      <c r="AD5" s="66" t="str">
        <f>IF($C$3="","",CONCATENATE($C$3,"-5"))</f>
        <v/>
      </c>
      <c r="AE5" s="66"/>
    </row>
    <row r="6" spans="2:31" ht="30.6" customHeight="1" thickBot="1">
      <c r="D6" s="106" t="s">
        <v>232</v>
      </c>
      <c r="E6" s="107"/>
      <c r="F6" s="119" t="str">
        <f>IF(C3="","",IF(G6="","",G6))</f>
        <v/>
      </c>
      <c r="G6" s="66" t="str">
        <f>IF(E5="","",VLOOKUP(E5,'ICC Raw Data'!A1:AH170,4,FALSE))</f>
        <v/>
      </c>
      <c r="J6" s="106" t="s">
        <v>232</v>
      </c>
      <c r="K6" s="107"/>
      <c r="L6" s="119" t="str">
        <f>IF(C3="","",IF(M6="","",M6))</f>
        <v/>
      </c>
      <c r="M6" s="66" t="str">
        <f>IF(K5="","",VLOOKUP(K5,'ICC Raw Data'!A1:AH170,4,FALSE))</f>
        <v/>
      </c>
      <c r="P6" s="106" t="s">
        <v>232</v>
      </c>
      <c r="Q6" s="107"/>
      <c r="R6" s="119" t="str">
        <f>IF(C3="","",IF(S6="","",S6))</f>
        <v/>
      </c>
      <c r="S6" s="66" t="str">
        <f>IF(Q5="","",VLOOKUP(Q5,'ICC Raw Data'!A1:AH170,4,FALSE))</f>
        <v/>
      </c>
      <c r="V6" s="106" t="s">
        <v>232</v>
      </c>
      <c r="W6" s="107"/>
      <c r="X6" s="119" t="str">
        <f>IF(C3="","",IF(Y6="","",Y6))</f>
        <v/>
      </c>
      <c r="Y6" s="66" t="str">
        <f>IF(W5="","",VLOOKUP(W5,'ICC Raw Data'!A1:AH170,4,FALSE))</f>
        <v/>
      </c>
      <c r="AB6" s="106" t="s">
        <v>232</v>
      </c>
      <c r="AC6" s="107"/>
      <c r="AD6" s="119" t="str">
        <f>IF(C3="","",IF(AE6="","",AE6))</f>
        <v/>
      </c>
      <c r="AE6" s="66" t="str">
        <f>IF(AC5="","",VLOOKUP(AC5,'ICC Raw Data'!A1:AH170,4,FALSE))</f>
        <v/>
      </c>
    </row>
    <row r="7" spans="2:31" ht="54.6" customHeight="1" thickBot="1">
      <c r="C7" s="46" t="s">
        <v>222</v>
      </c>
      <c r="D7" s="90" t="s">
        <v>215</v>
      </c>
      <c r="E7" s="91"/>
      <c r="F7" s="47" t="str">
        <f t="shared" ref="F7:F24" si="0">IF($C$3="","",IF(G7="","NOT RECEIVED",IF(G7="O","ON TIME",IF(G7="L","LATE",""))))</f>
        <v/>
      </c>
      <c r="G7" s="49" t="str">
        <f>IF($E$5="","",VLOOKUP($E$5,Data!$A$1:$AH$170,8,FALSE))</f>
        <v/>
      </c>
      <c r="I7" s="46" t="s">
        <v>222</v>
      </c>
      <c r="J7" s="101" t="s">
        <v>215</v>
      </c>
      <c r="K7" s="91"/>
      <c r="L7" s="47" t="str">
        <f t="shared" ref="L7:L24" si="1">IF($C$3="","",IF(M7="","NOT RECEIVED",IF(M7="O","ON TIME",IF(M7="L","LATE",""))))</f>
        <v/>
      </c>
      <c r="M7" s="49" t="str">
        <f>IF(K5="","",VLOOKUP(K5,Data!$A$1:$AH$170,8,FALSE))</f>
        <v/>
      </c>
      <c r="O7" s="46" t="s">
        <v>222</v>
      </c>
      <c r="P7" s="101" t="s">
        <v>215</v>
      </c>
      <c r="Q7" s="91"/>
      <c r="R7" s="47" t="str">
        <f t="shared" ref="R7:R24" si="2">IF($C$3="","",IF(S7="","NOT RECEIVED",IF(S7="O","ON TIME",IF(S7="L","LATE",""))))</f>
        <v/>
      </c>
      <c r="S7" s="49" t="str">
        <f>IF(Q5="","",VLOOKUP(Q5,Data!$A$1:$AH$170,8,FALSE))</f>
        <v/>
      </c>
      <c r="U7" s="46" t="s">
        <v>222</v>
      </c>
      <c r="V7" s="101" t="s">
        <v>215</v>
      </c>
      <c r="W7" s="91"/>
      <c r="X7" s="47" t="str">
        <f t="shared" ref="X7:X24" si="3">IF($C$3="","",IF(Y7="","NOT RECEIVED",IF(Y7="O","ON TIME",IF(Y7="L","LATE",""))))</f>
        <v/>
      </c>
      <c r="Y7" s="49" t="str">
        <f>IF(W5="","",VLOOKUP(W5,Data!$A$1:$AH$170,8,FALSE))</f>
        <v/>
      </c>
      <c r="AA7" s="46" t="s">
        <v>222</v>
      </c>
      <c r="AB7" s="101" t="s">
        <v>215</v>
      </c>
      <c r="AC7" s="91"/>
      <c r="AD7" s="47" t="str">
        <f t="shared" ref="AD7:AD24" si="4">IF($C$3="","",IF(AE7="","NOT RECEIVED",IF(AE7="O","ON TIME",IF(AE7="L","LATE",""))))</f>
        <v/>
      </c>
      <c r="AE7" s="49" t="str">
        <f>IF(AC5="","",VLOOKUP(AC5,Data!$A$1:$AH$170,8,FALSE))</f>
        <v/>
      </c>
    </row>
    <row r="8" spans="2:31" ht="54.6" customHeight="1" thickBot="1">
      <c r="C8" s="50" t="s">
        <v>223</v>
      </c>
      <c r="D8" s="92" t="s">
        <v>214</v>
      </c>
      <c r="E8" s="93"/>
      <c r="F8" s="51" t="str">
        <f t="shared" si="0"/>
        <v/>
      </c>
      <c r="G8" s="49" t="str">
        <f>IF(E5="","",VLOOKUP(E5,Data!$A$1:$AH$170,9,FALSE))</f>
        <v/>
      </c>
      <c r="I8" s="50" t="s">
        <v>223</v>
      </c>
      <c r="J8" s="108" t="s">
        <v>214</v>
      </c>
      <c r="K8" s="93"/>
      <c r="L8" s="51" t="str">
        <f t="shared" si="1"/>
        <v/>
      </c>
      <c r="M8" s="49" t="str">
        <f>IF(K5="","",VLOOKUP(K5,Data!$A$1:$AH$170,9,FALSE))</f>
        <v/>
      </c>
      <c r="O8" s="50" t="s">
        <v>223</v>
      </c>
      <c r="P8" s="108" t="s">
        <v>214</v>
      </c>
      <c r="Q8" s="93"/>
      <c r="R8" s="51" t="str">
        <f t="shared" si="2"/>
        <v/>
      </c>
      <c r="S8" s="49" t="str">
        <f>IF(Q5="","",VLOOKUP(Q5,Data!$A$1:$AH$170,9,FALSE))</f>
        <v/>
      </c>
      <c r="U8" s="50" t="s">
        <v>223</v>
      </c>
      <c r="V8" s="108" t="s">
        <v>214</v>
      </c>
      <c r="W8" s="93"/>
      <c r="X8" s="51" t="str">
        <f t="shared" si="3"/>
        <v/>
      </c>
      <c r="Y8" s="49" t="str">
        <f>IF(W5="","",VLOOKUP(W5,Data!$A$1:$AH$170,9,FALSE))</f>
        <v/>
      </c>
      <c r="AA8" s="50" t="s">
        <v>223</v>
      </c>
      <c r="AB8" s="108" t="s">
        <v>214</v>
      </c>
      <c r="AC8" s="93"/>
      <c r="AD8" s="51" t="str">
        <f t="shared" si="4"/>
        <v/>
      </c>
      <c r="AE8" s="49" t="str">
        <f>IF(AC5="","",VLOOKUP(AC5,Data!$A$1:$AH$170,9,FALSE))</f>
        <v/>
      </c>
    </row>
    <row r="9" spans="2:31" ht="54.6" customHeight="1" thickBot="1">
      <c r="C9" s="52" t="s">
        <v>224</v>
      </c>
      <c r="D9" s="94" t="s">
        <v>213</v>
      </c>
      <c r="E9" s="95"/>
      <c r="F9" s="53" t="str">
        <f t="shared" si="0"/>
        <v/>
      </c>
      <c r="G9" s="49" t="str">
        <f>IF(E5="","",VLOOKUP(E5,Data!$A$1:$AH$170,10,FALSE))</f>
        <v/>
      </c>
      <c r="I9" s="52" t="s">
        <v>224</v>
      </c>
      <c r="J9" s="109" t="s">
        <v>213</v>
      </c>
      <c r="K9" s="95"/>
      <c r="L9" s="53" t="str">
        <f t="shared" si="1"/>
        <v/>
      </c>
      <c r="M9" s="49" t="str">
        <f>IF(K5="","",VLOOKUP(K5,Data!$A$1:$AH$170,10,FALSE))</f>
        <v/>
      </c>
      <c r="O9" s="52" t="s">
        <v>224</v>
      </c>
      <c r="P9" s="109" t="s">
        <v>213</v>
      </c>
      <c r="Q9" s="95"/>
      <c r="R9" s="53" t="str">
        <f t="shared" si="2"/>
        <v/>
      </c>
      <c r="S9" s="49" t="str">
        <f>IF(Q5="","",VLOOKUP(Q5,Data!$A$1:$AH$170,10,FALSE))</f>
        <v/>
      </c>
      <c r="U9" s="52" t="s">
        <v>224</v>
      </c>
      <c r="V9" s="109" t="s">
        <v>213</v>
      </c>
      <c r="W9" s="95"/>
      <c r="X9" s="53" t="str">
        <f t="shared" si="3"/>
        <v/>
      </c>
      <c r="Y9" s="49" t="str">
        <f>IF(W5="","",VLOOKUP(W5,Data!$A$1:$AH$170,10,FALSE))</f>
        <v/>
      </c>
      <c r="AA9" s="52" t="s">
        <v>224</v>
      </c>
      <c r="AB9" s="109" t="s">
        <v>213</v>
      </c>
      <c r="AC9" s="95"/>
      <c r="AD9" s="53" t="str">
        <f t="shared" si="4"/>
        <v/>
      </c>
      <c r="AE9" s="49" t="str">
        <f>IF(AC5="","",VLOOKUP(AC5,Data!$A$1:$AH$170,10,FALSE))</f>
        <v/>
      </c>
    </row>
    <row r="10" spans="2:31" ht="18.600000000000001" customHeight="1" thickBot="1">
      <c r="C10" s="70" t="s">
        <v>225</v>
      </c>
      <c r="D10" s="96" t="s">
        <v>212</v>
      </c>
      <c r="E10" s="97"/>
      <c r="F10" s="67" t="str">
        <f t="shared" si="0"/>
        <v/>
      </c>
      <c r="G10" s="49" t="str">
        <f>IF(E5="","",VLOOKUP(E5,Data!$A$1:$AH$170,13,FALSE))</f>
        <v/>
      </c>
      <c r="I10" s="70" t="s">
        <v>225</v>
      </c>
      <c r="J10" s="110" t="s">
        <v>212</v>
      </c>
      <c r="K10" s="97"/>
      <c r="L10" s="67" t="str">
        <f t="shared" si="1"/>
        <v/>
      </c>
      <c r="M10" s="49" t="str">
        <f>IF(K5="","",VLOOKUP(K5,Data!$A$1:$AH$170,13,FALSE))</f>
        <v/>
      </c>
      <c r="O10" s="70" t="s">
        <v>225</v>
      </c>
      <c r="P10" s="110" t="s">
        <v>212</v>
      </c>
      <c r="Q10" s="97"/>
      <c r="R10" s="67" t="str">
        <f t="shared" si="2"/>
        <v/>
      </c>
      <c r="S10" s="49" t="str">
        <f>IF(Q5="","",VLOOKUP(Q5,Data!$A$1:$AH$170,13,FALSE))</f>
        <v/>
      </c>
      <c r="U10" s="70" t="s">
        <v>225</v>
      </c>
      <c r="V10" s="110" t="s">
        <v>212</v>
      </c>
      <c r="W10" s="97"/>
      <c r="X10" s="67" t="str">
        <f t="shared" si="3"/>
        <v/>
      </c>
      <c r="Y10" s="49" t="str">
        <f>IF(W5="","",VLOOKUP(W5,Data!$A$1:$AH$170,13,FALSE))</f>
        <v/>
      </c>
      <c r="AA10" s="70" t="s">
        <v>225</v>
      </c>
      <c r="AB10" s="110" t="s">
        <v>212</v>
      </c>
      <c r="AC10" s="97"/>
      <c r="AD10" s="67" t="str">
        <f t="shared" si="4"/>
        <v/>
      </c>
      <c r="AE10" s="49" t="str">
        <f>IF(AC5="","",VLOOKUP(AC5,Data!$A$1:$AH$170,13,FALSE))</f>
        <v/>
      </c>
    </row>
    <row r="11" spans="2:31" ht="18.600000000000001" customHeight="1" thickBot="1">
      <c r="C11" s="71"/>
      <c r="D11" s="98" t="s">
        <v>209</v>
      </c>
      <c r="E11" s="99"/>
      <c r="F11" s="67" t="str">
        <f t="shared" si="0"/>
        <v/>
      </c>
      <c r="G11" s="49" t="str">
        <f>IF(E5="","",VLOOKUP(E5,Data!$A$1:$AH$170,12,FALSE))</f>
        <v/>
      </c>
      <c r="I11" s="71"/>
      <c r="J11" s="111" t="s">
        <v>209</v>
      </c>
      <c r="K11" s="99"/>
      <c r="L11" s="67" t="str">
        <f t="shared" si="1"/>
        <v/>
      </c>
      <c r="M11" s="49" t="str">
        <f>IF(K5="","",VLOOKUP(K5,Data!$A$1:$AH$170,12,FALSE))</f>
        <v/>
      </c>
      <c r="O11" s="71"/>
      <c r="P11" s="111" t="s">
        <v>209</v>
      </c>
      <c r="Q11" s="99"/>
      <c r="R11" s="67" t="str">
        <f t="shared" si="2"/>
        <v/>
      </c>
      <c r="S11" s="49" t="str">
        <f>IF(Q5="","",VLOOKUP(Q5,Data!$A$1:$AH$170,12,FALSE))</f>
        <v/>
      </c>
      <c r="U11" s="71"/>
      <c r="V11" s="111" t="s">
        <v>209</v>
      </c>
      <c r="W11" s="99"/>
      <c r="X11" s="67" t="str">
        <f t="shared" si="3"/>
        <v/>
      </c>
      <c r="Y11" s="49" t="str">
        <f>IF(W5="","",VLOOKUP(W5,Data!$A$1:$AH$170,12,FALSE))</f>
        <v/>
      </c>
      <c r="AA11" s="71"/>
      <c r="AB11" s="111" t="s">
        <v>209</v>
      </c>
      <c r="AC11" s="99"/>
      <c r="AD11" s="67" t="str">
        <f t="shared" si="4"/>
        <v/>
      </c>
      <c r="AE11" s="49" t="str">
        <f>IF(AC5="","",VLOOKUP(AC5,Data!$A$1:$AH$170,12,FALSE))</f>
        <v/>
      </c>
    </row>
    <row r="12" spans="2:31" ht="18.600000000000001" customHeight="1" thickBot="1">
      <c r="C12" s="72"/>
      <c r="D12" s="82" t="s">
        <v>208</v>
      </c>
      <c r="E12" s="83"/>
      <c r="F12" s="67" t="str">
        <f t="shared" si="0"/>
        <v/>
      </c>
      <c r="G12" s="49" t="str">
        <f>IF(E5="","",VLOOKUP(E5,Data!$A$1:$AH$170,11,FALSE))</f>
        <v/>
      </c>
      <c r="I12" s="72"/>
      <c r="J12" s="112" t="s">
        <v>208</v>
      </c>
      <c r="K12" s="83"/>
      <c r="L12" s="67" t="str">
        <f t="shared" si="1"/>
        <v/>
      </c>
      <c r="M12" s="49" t="str">
        <f>IF(K5="","",VLOOKUP(K5,Data!$A$1:$AH$170,11,FALSE))</f>
        <v/>
      </c>
      <c r="O12" s="72"/>
      <c r="P12" s="112" t="s">
        <v>208</v>
      </c>
      <c r="Q12" s="83"/>
      <c r="R12" s="67" t="str">
        <f t="shared" si="2"/>
        <v/>
      </c>
      <c r="S12" s="49" t="str">
        <f>IF(Q5="","",VLOOKUP(Q5,Data!$A$1:$AH$170,11,FALSE))</f>
        <v/>
      </c>
      <c r="U12" s="72"/>
      <c r="V12" s="112" t="s">
        <v>208</v>
      </c>
      <c r="W12" s="83"/>
      <c r="X12" s="67" t="str">
        <f t="shared" si="3"/>
        <v/>
      </c>
      <c r="Y12" s="49" t="str">
        <f>IF(W5="","",VLOOKUP(W5,Data!$A$1:$AH$170,11,FALSE))</f>
        <v/>
      </c>
      <c r="AA12" s="72"/>
      <c r="AB12" s="112" t="s">
        <v>208</v>
      </c>
      <c r="AC12" s="83"/>
      <c r="AD12" s="67" t="str">
        <f t="shared" si="4"/>
        <v/>
      </c>
      <c r="AE12" s="49" t="str">
        <f>IF(AC5="","",VLOOKUP(AC5,Data!$A$1:$AH$170,11,FALSE))</f>
        <v/>
      </c>
    </row>
    <row r="13" spans="2:31" ht="54.6" customHeight="1" thickBot="1">
      <c r="C13" s="57" t="s">
        <v>226</v>
      </c>
      <c r="D13" s="84" t="s">
        <v>211</v>
      </c>
      <c r="E13" s="85"/>
      <c r="F13" s="58" t="str">
        <f t="shared" si="0"/>
        <v/>
      </c>
      <c r="G13" s="49" t="str">
        <f>IF(E5="","",VLOOKUP(E5,Data!$A$1:$AH$170,14,FALSE))</f>
        <v/>
      </c>
      <c r="I13" s="57" t="s">
        <v>226</v>
      </c>
      <c r="J13" s="113" t="s">
        <v>211</v>
      </c>
      <c r="K13" s="85"/>
      <c r="L13" s="58" t="str">
        <f t="shared" si="1"/>
        <v/>
      </c>
      <c r="M13" s="49" t="str">
        <f>IF(K5="","",VLOOKUP(K5,Data!$A$1:$AH$170,14,FALSE))</f>
        <v/>
      </c>
      <c r="O13" s="57" t="s">
        <v>226</v>
      </c>
      <c r="P13" s="113" t="s">
        <v>211</v>
      </c>
      <c r="Q13" s="85"/>
      <c r="R13" s="58" t="str">
        <f t="shared" si="2"/>
        <v/>
      </c>
      <c r="S13" s="49" t="str">
        <f>IF(Q5="","",VLOOKUP(Q5,Data!$A$1:$AH$170,14,FALSE))</f>
        <v/>
      </c>
      <c r="U13" s="57" t="s">
        <v>226</v>
      </c>
      <c r="V13" s="113" t="s">
        <v>211</v>
      </c>
      <c r="W13" s="85"/>
      <c r="X13" s="58" t="str">
        <f t="shared" si="3"/>
        <v/>
      </c>
      <c r="Y13" s="49" t="str">
        <f>IF(W5="","",VLOOKUP(W5,Data!$A$1:$AH$170,14,FALSE))</f>
        <v/>
      </c>
      <c r="AA13" s="57" t="s">
        <v>226</v>
      </c>
      <c r="AB13" s="113" t="s">
        <v>211</v>
      </c>
      <c r="AC13" s="85"/>
      <c r="AD13" s="58" t="str">
        <f t="shared" si="4"/>
        <v/>
      </c>
      <c r="AE13" s="49" t="str">
        <f>IF(AC5="","",VLOOKUP(AC5,Data!$A$1:$AH$170,14,FALSE))</f>
        <v/>
      </c>
    </row>
    <row r="14" spans="2:31" ht="54.6" customHeight="1" thickBot="1">
      <c r="C14" s="59" t="s">
        <v>227</v>
      </c>
      <c r="D14" s="86" t="s">
        <v>210</v>
      </c>
      <c r="E14" s="87"/>
      <c r="F14" s="60" t="str">
        <f t="shared" si="0"/>
        <v/>
      </c>
      <c r="G14" s="49" t="str">
        <f>IF(E5="","",VLOOKUP(E5,Data!$A$1:$AH$170,15,FALSE))</f>
        <v/>
      </c>
      <c r="I14" s="59" t="s">
        <v>227</v>
      </c>
      <c r="J14" s="114" t="s">
        <v>210</v>
      </c>
      <c r="K14" s="87"/>
      <c r="L14" s="60" t="str">
        <f t="shared" si="1"/>
        <v/>
      </c>
      <c r="M14" s="49" t="str">
        <f>IF(K5="","",VLOOKUP(K5,Data!$A$1:$AH$170,15,FALSE))</f>
        <v/>
      </c>
      <c r="O14" s="59" t="s">
        <v>227</v>
      </c>
      <c r="P14" s="114" t="s">
        <v>210</v>
      </c>
      <c r="Q14" s="87"/>
      <c r="R14" s="60" t="str">
        <f t="shared" si="2"/>
        <v/>
      </c>
      <c r="S14" s="49" t="str">
        <f>IF(Q5="","",VLOOKUP(Q5,Data!$A$1:$AH$170,15,FALSE))</f>
        <v/>
      </c>
      <c r="U14" s="59" t="s">
        <v>227</v>
      </c>
      <c r="V14" s="114" t="s">
        <v>210</v>
      </c>
      <c r="W14" s="87"/>
      <c r="X14" s="60" t="str">
        <f t="shared" si="3"/>
        <v/>
      </c>
      <c r="Y14" s="49" t="str">
        <f>IF(W5="","",VLOOKUP(W5,Data!$A$1:$AH$170,15,FALSE))</f>
        <v/>
      </c>
      <c r="AA14" s="59" t="s">
        <v>227</v>
      </c>
      <c r="AB14" s="114" t="s">
        <v>210</v>
      </c>
      <c r="AC14" s="87"/>
      <c r="AD14" s="60" t="str">
        <f t="shared" si="4"/>
        <v/>
      </c>
      <c r="AE14" s="49" t="str">
        <f>IF(AC5="","",VLOOKUP(AC5,Data!$A$1:$AH$170,15,FALSE))</f>
        <v/>
      </c>
    </row>
    <row r="15" spans="2:31" ht="14.4" customHeight="1" thickBot="1">
      <c r="C15" s="73" t="s">
        <v>228</v>
      </c>
      <c r="D15" s="88" t="s">
        <v>209</v>
      </c>
      <c r="E15" s="89"/>
      <c r="F15" s="68" t="str">
        <f t="shared" si="0"/>
        <v/>
      </c>
      <c r="G15" s="49" t="str">
        <f>IF(E5="","",VLOOKUP(E5,Data!$A$1:$AH$170,17,FALSE))</f>
        <v/>
      </c>
      <c r="I15" s="73" t="s">
        <v>228</v>
      </c>
      <c r="J15" s="115" t="s">
        <v>209</v>
      </c>
      <c r="K15" s="89"/>
      <c r="L15" s="68" t="str">
        <f t="shared" si="1"/>
        <v/>
      </c>
      <c r="M15" s="49" t="str">
        <f>IF(K5="","",VLOOKUP(K5,Data!$A$1:$AH$170,17,FALSE))</f>
        <v/>
      </c>
      <c r="O15" s="73" t="s">
        <v>228</v>
      </c>
      <c r="P15" s="115" t="s">
        <v>209</v>
      </c>
      <c r="Q15" s="89"/>
      <c r="R15" s="68" t="str">
        <f t="shared" si="2"/>
        <v/>
      </c>
      <c r="S15" s="49" t="str">
        <f>IF(Q5="","",VLOOKUP(Q5,Data!$A$1:$AH$170,17,FALSE))</f>
        <v/>
      </c>
      <c r="U15" s="73" t="s">
        <v>228</v>
      </c>
      <c r="V15" s="115" t="s">
        <v>209</v>
      </c>
      <c r="W15" s="89"/>
      <c r="X15" s="68" t="str">
        <f t="shared" si="3"/>
        <v/>
      </c>
      <c r="Y15" s="49" t="str">
        <f>IF(W5="","",VLOOKUP(W5,Data!$A$1:$AH$170,17,FALSE))</f>
        <v/>
      </c>
      <c r="AA15" s="73" t="s">
        <v>228</v>
      </c>
      <c r="AB15" s="115" t="s">
        <v>209</v>
      </c>
      <c r="AC15" s="89"/>
      <c r="AD15" s="68" t="str">
        <f t="shared" si="4"/>
        <v/>
      </c>
      <c r="AE15" s="49" t="str">
        <f>IF(AC5="","",VLOOKUP(AC5,Data!$A$1:$AH$170,17,FALSE))</f>
        <v/>
      </c>
    </row>
    <row r="16" spans="2:31" ht="14.4" customHeight="1" thickBot="1">
      <c r="C16" s="74"/>
      <c r="D16" s="80" t="s">
        <v>208</v>
      </c>
      <c r="E16" s="81"/>
      <c r="F16" s="68" t="str">
        <f t="shared" si="0"/>
        <v/>
      </c>
      <c r="G16" s="49" t="str">
        <f>IF(E5="","",VLOOKUP(E5,Data!$A$1:$AH$170,16,FALSE))</f>
        <v/>
      </c>
      <c r="I16" s="74"/>
      <c r="J16" s="116" t="s">
        <v>208</v>
      </c>
      <c r="K16" s="81"/>
      <c r="L16" s="68" t="str">
        <f t="shared" si="1"/>
        <v/>
      </c>
      <c r="M16" s="49" t="str">
        <f>IF(K5="","",VLOOKUP(K5,Data!$A$1:$AH$170,16,FALSE))</f>
        <v/>
      </c>
      <c r="O16" s="74"/>
      <c r="P16" s="116" t="s">
        <v>208</v>
      </c>
      <c r="Q16" s="81"/>
      <c r="R16" s="68" t="str">
        <f t="shared" si="2"/>
        <v/>
      </c>
      <c r="S16" s="49" t="str">
        <f>IF(Q5="","",VLOOKUP(Q5,Data!$A$1:$AH$170,16,FALSE))</f>
        <v/>
      </c>
      <c r="U16" s="74"/>
      <c r="V16" s="116" t="s">
        <v>208</v>
      </c>
      <c r="W16" s="81"/>
      <c r="X16" s="68" t="str">
        <f t="shared" si="3"/>
        <v/>
      </c>
      <c r="Y16" s="49" t="str">
        <f>IF(W5="","",VLOOKUP(W5,Data!$A$1:$AH$170,16,FALSE))</f>
        <v/>
      </c>
      <c r="AA16" s="74"/>
      <c r="AB16" s="116" t="s">
        <v>208</v>
      </c>
      <c r="AC16" s="81"/>
      <c r="AD16" s="68" t="str">
        <f t="shared" si="4"/>
        <v/>
      </c>
      <c r="AE16" s="49" t="str">
        <f>IF(AC5="","",VLOOKUP(AC5,Data!$A$1:$AH$170,16,FALSE))</f>
        <v/>
      </c>
    </row>
    <row r="17" spans="3:31" ht="14.4" customHeight="1" thickBot="1">
      <c r="C17" s="74"/>
      <c r="D17" s="80" t="s">
        <v>207</v>
      </c>
      <c r="E17" s="81"/>
      <c r="F17" s="68" t="str">
        <f t="shared" si="0"/>
        <v/>
      </c>
      <c r="G17" s="49" t="str">
        <f>IF(E5="","",VLOOKUP(E5,Data!$A$1:$AH$170,18,FALSE))</f>
        <v/>
      </c>
      <c r="I17" s="74"/>
      <c r="J17" s="116" t="s">
        <v>207</v>
      </c>
      <c r="K17" s="81"/>
      <c r="L17" s="68" t="str">
        <f t="shared" si="1"/>
        <v/>
      </c>
      <c r="M17" s="49" t="str">
        <f>IF(K5="","",VLOOKUP(K5,Data!$A$1:$AH$170,18,FALSE))</f>
        <v/>
      </c>
      <c r="O17" s="74"/>
      <c r="P17" s="116" t="s">
        <v>207</v>
      </c>
      <c r="Q17" s="81"/>
      <c r="R17" s="68" t="str">
        <f t="shared" si="2"/>
        <v/>
      </c>
      <c r="S17" s="49" t="str">
        <f>IF(Q5="","",VLOOKUP(Q5,Data!$A$1:$AH$170,18,FALSE))</f>
        <v/>
      </c>
      <c r="U17" s="74"/>
      <c r="V17" s="116" t="s">
        <v>207</v>
      </c>
      <c r="W17" s="81"/>
      <c r="X17" s="68" t="str">
        <f t="shared" si="3"/>
        <v/>
      </c>
      <c r="Y17" s="49" t="str">
        <f>IF(W5="","",VLOOKUP(W5,Data!$A$1:$AH$170,18,FALSE))</f>
        <v/>
      </c>
      <c r="AA17" s="74"/>
      <c r="AB17" s="116" t="s">
        <v>207</v>
      </c>
      <c r="AC17" s="81"/>
      <c r="AD17" s="68" t="str">
        <f t="shared" si="4"/>
        <v/>
      </c>
      <c r="AE17" s="49" t="str">
        <f>IF(AC5="","",VLOOKUP(AC5,Data!$A$1:$AH$170,18,FALSE))</f>
        <v/>
      </c>
    </row>
    <row r="18" spans="3:31" ht="14.4" customHeight="1" thickBot="1">
      <c r="C18" s="74"/>
      <c r="D18" s="76" t="s">
        <v>206</v>
      </c>
      <c r="E18" s="77"/>
      <c r="F18" s="68" t="str">
        <f t="shared" si="0"/>
        <v/>
      </c>
      <c r="G18" s="49" t="str">
        <f>IF(E5="","",VLOOKUP(E5,Data!$A$1:$AH$170,19,FALSE))</f>
        <v/>
      </c>
      <c r="I18" s="74"/>
      <c r="J18" s="117" t="s">
        <v>206</v>
      </c>
      <c r="K18" s="77"/>
      <c r="L18" s="68" t="str">
        <f t="shared" si="1"/>
        <v/>
      </c>
      <c r="M18" s="49" t="str">
        <f>IF(K5="","",VLOOKUP(K5,Data!$A$1:$AH$170,19,FALSE))</f>
        <v/>
      </c>
      <c r="O18" s="74"/>
      <c r="P18" s="117" t="s">
        <v>206</v>
      </c>
      <c r="Q18" s="77"/>
      <c r="R18" s="68" t="str">
        <f t="shared" si="2"/>
        <v/>
      </c>
      <c r="S18" s="49" t="str">
        <f>IF(Q5="","",VLOOKUP(Q5,Data!$A$1:$AH$170,19,FALSE))</f>
        <v/>
      </c>
      <c r="U18" s="74"/>
      <c r="V18" s="117" t="s">
        <v>206</v>
      </c>
      <c r="W18" s="77"/>
      <c r="X18" s="68" t="str">
        <f t="shared" si="3"/>
        <v/>
      </c>
      <c r="Y18" s="49" t="str">
        <f>IF(W5="","",VLOOKUP(W5,Data!$A$1:$AH$170,19,FALSE))</f>
        <v/>
      </c>
      <c r="AA18" s="74"/>
      <c r="AB18" s="117" t="s">
        <v>206</v>
      </c>
      <c r="AC18" s="77"/>
      <c r="AD18" s="68" t="str">
        <f t="shared" si="4"/>
        <v/>
      </c>
      <c r="AE18" s="49" t="str">
        <f>IF(AC5="","",VLOOKUP(AC5,Data!$A$1:$AH$170,19,FALSE))</f>
        <v/>
      </c>
    </row>
    <row r="19" spans="3:31" ht="14.4" customHeight="1" thickBot="1">
      <c r="C19" s="74"/>
      <c r="D19" s="76" t="s">
        <v>216</v>
      </c>
      <c r="E19" s="77"/>
      <c r="F19" s="68" t="str">
        <f t="shared" si="0"/>
        <v/>
      </c>
      <c r="G19" s="49" t="str">
        <f>IF(E5="","",VLOOKUP(E5,Data!$A$1:$AH$170,20,FALSE))</f>
        <v/>
      </c>
      <c r="I19" s="74"/>
      <c r="J19" s="117" t="s">
        <v>216</v>
      </c>
      <c r="K19" s="77"/>
      <c r="L19" s="68" t="str">
        <f t="shared" si="1"/>
        <v/>
      </c>
      <c r="M19" s="49" t="str">
        <f>IF(K5="","",VLOOKUP(K5,Data!$A$1:$AH$170,20,FALSE))</f>
        <v/>
      </c>
      <c r="O19" s="74"/>
      <c r="P19" s="117" t="s">
        <v>216</v>
      </c>
      <c r="Q19" s="77"/>
      <c r="R19" s="68" t="str">
        <f t="shared" si="2"/>
        <v/>
      </c>
      <c r="S19" s="49" t="str">
        <f>IF(Q5="","",VLOOKUP(Q5,Data!$A$1:$AH$170,20,FALSE))</f>
        <v/>
      </c>
      <c r="U19" s="74"/>
      <c r="V19" s="117" t="s">
        <v>216</v>
      </c>
      <c r="W19" s="77"/>
      <c r="X19" s="68" t="str">
        <f t="shared" si="3"/>
        <v/>
      </c>
      <c r="Y19" s="49" t="str">
        <f>IF(W5="","",VLOOKUP(W5,Data!$A$1:$AH$170,20,FALSE))</f>
        <v/>
      </c>
      <c r="AA19" s="74"/>
      <c r="AB19" s="117" t="s">
        <v>216</v>
      </c>
      <c r="AC19" s="77"/>
      <c r="AD19" s="68" t="str">
        <f t="shared" si="4"/>
        <v/>
      </c>
      <c r="AE19" s="49" t="str">
        <f>IF(AC5="","",VLOOKUP(AC5,Data!$A$1:$AH$170,20,FALSE))</f>
        <v/>
      </c>
    </row>
    <row r="20" spans="3:31" ht="14.4" customHeight="1" thickBot="1">
      <c r="C20" s="74"/>
      <c r="D20" s="76" t="s">
        <v>217</v>
      </c>
      <c r="E20" s="77"/>
      <c r="F20" s="68" t="str">
        <f t="shared" si="0"/>
        <v/>
      </c>
      <c r="G20" s="49" t="str">
        <f>IF(E5="","",VLOOKUP(E5,Data!$A$1:$AH$170,21,FALSE))</f>
        <v/>
      </c>
      <c r="I20" s="74"/>
      <c r="J20" s="117" t="s">
        <v>217</v>
      </c>
      <c r="K20" s="77"/>
      <c r="L20" s="68" t="str">
        <f t="shared" si="1"/>
        <v/>
      </c>
      <c r="M20" s="49" t="str">
        <f>IF(K5="","",VLOOKUP(K5,Data!$A$1:$AH$170,21,FALSE))</f>
        <v/>
      </c>
      <c r="O20" s="74"/>
      <c r="P20" s="117" t="s">
        <v>217</v>
      </c>
      <c r="Q20" s="77"/>
      <c r="R20" s="68" t="str">
        <f t="shared" si="2"/>
        <v/>
      </c>
      <c r="S20" s="49" t="str">
        <f>IF(Q5="","",VLOOKUP(Q5,Data!$A$1:$AH$170,21,FALSE))</f>
        <v/>
      </c>
      <c r="U20" s="74"/>
      <c r="V20" s="117" t="s">
        <v>217</v>
      </c>
      <c r="W20" s="77"/>
      <c r="X20" s="68" t="str">
        <f t="shared" si="3"/>
        <v/>
      </c>
      <c r="Y20" s="49" t="str">
        <f>IF(W5="","",VLOOKUP(W5,Data!$A$1:$AH$170,21,FALSE))</f>
        <v/>
      </c>
      <c r="AA20" s="74"/>
      <c r="AB20" s="117" t="s">
        <v>217</v>
      </c>
      <c r="AC20" s="77"/>
      <c r="AD20" s="68" t="str">
        <f t="shared" si="4"/>
        <v/>
      </c>
      <c r="AE20" s="49" t="str">
        <f>IF(AC5="","",VLOOKUP(AC5,Data!$A$1:$AH$170,21,FALSE))</f>
        <v/>
      </c>
    </row>
    <row r="21" spans="3:31" ht="14.4" customHeight="1" thickBot="1">
      <c r="C21" s="74"/>
      <c r="D21" s="76" t="s">
        <v>218</v>
      </c>
      <c r="E21" s="77"/>
      <c r="F21" s="68" t="str">
        <f t="shared" si="0"/>
        <v/>
      </c>
      <c r="G21" s="49" t="str">
        <f>IF(E5="","",VLOOKUP(E5,Data!$A$1:$AH$170,22,FALSE))</f>
        <v/>
      </c>
      <c r="I21" s="74"/>
      <c r="J21" s="117" t="s">
        <v>218</v>
      </c>
      <c r="K21" s="77"/>
      <c r="L21" s="68" t="str">
        <f t="shared" si="1"/>
        <v/>
      </c>
      <c r="M21" s="49" t="str">
        <f>IF(K5="","",VLOOKUP(K5,Data!$A$1:$AH$170,22,FALSE))</f>
        <v/>
      </c>
      <c r="O21" s="74"/>
      <c r="P21" s="117" t="s">
        <v>218</v>
      </c>
      <c r="Q21" s="77"/>
      <c r="R21" s="68" t="str">
        <f t="shared" si="2"/>
        <v/>
      </c>
      <c r="S21" s="49" t="str">
        <f>IF(Q5="","",VLOOKUP(Q5,Data!$A$1:$AH$170,22,FALSE))</f>
        <v/>
      </c>
      <c r="U21" s="74"/>
      <c r="V21" s="117" t="s">
        <v>218</v>
      </c>
      <c r="W21" s="77"/>
      <c r="X21" s="68" t="str">
        <f t="shared" si="3"/>
        <v/>
      </c>
      <c r="Y21" s="49" t="str">
        <f>IF(W5="","",VLOOKUP(W5,Data!$A$1:$AH$170,22,FALSE))</f>
        <v/>
      </c>
      <c r="AA21" s="74"/>
      <c r="AB21" s="117" t="s">
        <v>218</v>
      </c>
      <c r="AC21" s="77"/>
      <c r="AD21" s="68" t="str">
        <f t="shared" si="4"/>
        <v/>
      </c>
      <c r="AE21" s="49" t="str">
        <f>IF(AC5="","",VLOOKUP(AC5,Data!$A$1:$AH$170,22,FALSE))</f>
        <v/>
      </c>
    </row>
    <row r="22" spans="3:31" ht="14.4" customHeight="1" thickBot="1">
      <c r="C22" s="74"/>
      <c r="D22" s="76" t="s">
        <v>219</v>
      </c>
      <c r="E22" s="77"/>
      <c r="F22" s="68" t="str">
        <f t="shared" si="0"/>
        <v/>
      </c>
      <c r="G22" s="49" t="str">
        <f>IF(E5="","",VLOOKUP(E5,Data!$A$1:$AH$170,24,FALSE))</f>
        <v/>
      </c>
      <c r="I22" s="74"/>
      <c r="J22" s="117" t="s">
        <v>219</v>
      </c>
      <c r="K22" s="77"/>
      <c r="L22" s="68" t="str">
        <f t="shared" si="1"/>
        <v/>
      </c>
      <c r="M22" s="49" t="str">
        <f>IF(K5="","",VLOOKUP(K5,Data!$A$1:$AH$170,24,FALSE))</f>
        <v/>
      </c>
      <c r="O22" s="74"/>
      <c r="P22" s="117" t="s">
        <v>219</v>
      </c>
      <c r="Q22" s="77"/>
      <c r="R22" s="68" t="str">
        <f t="shared" si="2"/>
        <v/>
      </c>
      <c r="S22" s="49" t="str">
        <f>IF(Q5="","",VLOOKUP(Q5,Data!$A$1:$AH$170,24,FALSE))</f>
        <v/>
      </c>
      <c r="U22" s="74"/>
      <c r="V22" s="117" t="s">
        <v>219</v>
      </c>
      <c r="W22" s="77"/>
      <c r="X22" s="68" t="str">
        <f t="shared" si="3"/>
        <v/>
      </c>
      <c r="Y22" s="49" t="str">
        <f>IF(W5="","",VLOOKUP(W5,Data!$A$1:$AH$170,24,FALSE))</f>
        <v/>
      </c>
      <c r="AA22" s="74"/>
      <c r="AB22" s="117" t="s">
        <v>219</v>
      </c>
      <c r="AC22" s="77"/>
      <c r="AD22" s="68" t="str">
        <f t="shared" si="4"/>
        <v/>
      </c>
      <c r="AE22" s="49" t="str">
        <f>IF(AC5="","",VLOOKUP(AC5,Data!$A$1:$AH$170,24,FALSE))</f>
        <v/>
      </c>
    </row>
    <row r="23" spans="3:31" ht="14.4" customHeight="1" thickBot="1">
      <c r="C23" s="74"/>
      <c r="D23" s="76" t="s">
        <v>220</v>
      </c>
      <c r="E23" s="77"/>
      <c r="F23" s="68" t="str">
        <f t="shared" si="0"/>
        <v/>
      </c>
      <c r="G23" s="49" t="str">
        <f>IF(E5="","",VLOOKUP(E5,Data!$A$1:$AH$170,23,FALSE))</f>
        <v/>
      </c>
      <c r="I23" s="74"/>
      <c r="J23" s="117" t="s">
        <v>220</v>
      </c>
      <c r="K23" s="77"/>
      <c r="L23" s="68" t="str">
        <f t="shared" si="1"/>
        <v/>
      </c>
      <c r="M23" s="49" t="str">
        <f>IF(K5="","",VLOOKUP(K5,Data!$A$1:$AH$170,23,FALSE))</f>
        <v/>
      </c>
      <c r="O23" s="74"/>
      <c r="P23" s="117" t="s">
        <v>220</v>
      </c>
      <c r="Q23" s="77"/>
      <c r="R23" s="68" t="str">
        <f t="shared" si="2"/>
        <v/>
      </c>
      <c r="S23" s="49" t="str">
        <f>IF(Q5="","",VLOOKUP(Q5,Data!$A$1:$AH$170,23,FALSE))</f>
        <v/>
      </c>
      <c r="U23" s="74"/>
      <c r="V23" s="117" t="s">
        <v>220</v>
      </c>
      <c r="W23" s="77"/>
      <c r="X23" s="68" t="str">
        <f t="shared" si="3"/>
        <v/>
      </c>
      <c r="Y23" s="49" t="str">
        <f>IF(W5="","",VLOOKUP(W5,Data!$A$1:$AH$170,23,FALSE))</f>
        <v/>
      </c>
      <c r="AA23" s="74"/>
      <c r="AB23" s="117" t="s">
        <v>220</v>
      </c>
      <c r="AC23" s="77"/>
      <c r="AD23" s="68" t="str">
        <f t="shared" si="4"/>
        <v/>
      </c>
      <c r="AE23" s="49" t="str">
        <f>IF(AC5="","",VLOOKUP(AC5,Data!$A$1:$AH$170,23,FALSE))</f>
        <v/>
      </c>
    </row>
    <row r="24" spans="3:31" ht="14.4" customHeight="1" thickBot="1">
      <c r="C24" s="75"/>
      <c r="D24" s="78" t="s">
        <v>221</v>
      </c>
      <c r="E24" s="79"/>
      <c r="F24" s="68" t="str">
        <f t="shared" si="0"/>
        <v/>
      </c>
      <c r="G24" s="49" t="str">
        <f>IF($E$5="","",VLOOKUP($E$5,Data!$A$1:$AH$170,25,FALSE))</f>
        <v/>
      </c>
      <c r="I24" s="75"/>
      <c r="J24" s="118" t="s">
        <v>221</v>
      </c>
      <c r="K24" s="79"/>
      <c r="L24" s="68" t="str">
        <f t="shared" si="1"/>
        <v/>
      </c>
      <c r="M24" s="49" t="str">
        <f>IF(K5="","",VLOOKUP(K5,Data!$A$1:$AH$170,25,FALSE))</f>
        <v/>
      </c>
      <c r="O24" s="75"/>
      <c r="P24" s="118" t="s">
        <v>221</v>
      </c>
      <c r="Q24" s="79"/>
      <c r="R24" s="68" t="str">
        <f t="shared" si="2"/>
        <v/>
      </c>
      <c r="S24" s="49" t="str">
        <f>IF(Q5="","",VLOOKUP(Q5,Data!$A$1:$AH$170,25,FALSE))</f>
        <v/>
      </c>
      <c r="U24" s="75"/>
      <c r="V24" s="118" t="s">
        <v>221</v>
      </c>
      <c r="W24" s="79"/>
      <c r="X24" s="68" t="str">
        <f t="shared" si="3"/>
        <v/>
      </c>
      <c r="Y24" s="49" t="str">
        <f>IF(W5="","",VLOOKUP(W5,Data!$A$1:$AH$170,25,FALSE))</f>
        <v/>
      </c>
      <c r="AA24" s="75"/>
      <c r="AB24" s="118" t="s">
        <v>221</v>
      </c>
      <c r="AC24" s="79"/>
      <c r="AD24" s="68" t="str">
        <f t="shared" si="4"/>
        <v/>
      </c>
      <c r="AE24" s="49" t="str">
        <f>IF(AC5="","",VLOOKUP(AC5,Data!$A$1:$AH$170,25,FALSE))</f>
        <v/>
      </c>
    </row>
    <row r="25" spans="3:31" ht="54.6" customHeight="1">
      <c r="G25" s="49" t="str">
        <f>IF($E$5="","",VLOOKUP($E$5,Data!$A$1:$AH$170,4,FALSE))</f>
        <v/>
      </c>
    </row>
  </sheetData>
  <sheetProtection algorithmName="SHA-512" hashValue="2QiCTRSwH7/JZh9zd+pfbGJ+MoQ5xHFFkUS6O4gsiL+BjIv38U0naBlG0TIEA+SUubbwnenLmQ2UIacfxz3QWA==" saltValue="ocMntpUbXP+J2zHhe8EiqQ==" spinCount="100000" sheet="1" objects="1" scenarios="1"/>
  <mergeCells count="105">
    <mergeCell ref="D6:E6"/>
    <mergeCell ref="J6:K6"/>
    <mergeCell ref="P6:Q6"/>
    <mergeCell ref="V6:W6"/>
    <mergeCell ref="AB6:AC6"/>
    <mergeCell ref="I15:I24"/>
    <mergeCell ref="J15:K15"/>
    <mergeCell ref="J16:K16"/>
    <mergeCell ref="J17:K17"/>
    <mergeCell ref="C10:C12"/>
    <mergeCell ref="D10:E10"/>
    <mergeCell ref="D11:E11"/>
    <mergeCell ref="D12:E12"/>
    <mergeCell ref="C15:C2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3:E13"/>
    <mergeCell ref="D14:E14"/>
    <mergeCell ref="D7:E7"/>
    <mergeCell ref="D8:E8"/>
    <mergeCell ref="D9:E9"/>
    <mergeCell ref="J7:K7"/>
    <mergeCell ref="J8:K8"/>
    <mergeCell ref="J9:K9"/>
    <mergeCell ref="I10:I12"/>
    <mergeCell ref="J10:K10"/>
    <mergeCell ref="J11:K11"/>
    <mergeCell ref="J12:K12"/>
    <mergeCell ref="J13:K13"/>
    <mergeCell ref="J23:K23"/>
    <mergeCell ref="J24:K24"/>
    <mergeCell ref="P23:Q23"/>
    <mergeCell ref="P24:Q24"/>
    <mergeCell ref="P7:Q7"/>
    <mergeCell ref="P8:Q8"/>
    <mergeCell ref="P9:Q9"/>
    <mergeCell ref="O10:O12"/>
    <mergeCell ref="P10:Q10"/>
    <mergeCell ref="P11:Q11"/>
    <mergeCell ref="P12:Q12"/>
    <mergeCell ref="J14:K14"/>
    <mergeCell ref="O15:O24"/>
    <mergeCell ref="P15:Q15"/>
    <mergeCell ref="P16:Q16"/>
    <mergeCell ref="P17:Q17"/>
    <mergeCell ref="J18:K18"/>
    <mergeCell ref="J19:K19"/>
    <mergeCell ref="J20:K20"/>
    <mergeCell ref="J21:K21"/>
    <mergeCell ref="J22:K22"/>
    <mergeCell ref="P19:Q19"/>
    <mergeCell ref="P20:Q20"/>
    <mergeCell ref="P21:Q21"/>
    <mergeCell ref="P22:Q22"/>
    <mergeCell ref="V7:W7"/>
    <mergeCell ref="V8:W8"/>
    <mergeCell ref="V9:W9"/>
    <mergeCell ref="U10:U12"/>
    <mergeCell ref="V10:W10"/>
    <mergeCell ref="V11:W11"/>
    <mergeCell ref="V12:W12"/>
    <mergeCell ref="V19:W19"/>
    <mergeCell ref="V20:W20"/>
    <mergeCell ref="V21:W21"/>
    <mergeCell ref="V22:W22"/>
    <mergeCell ref="AB21:AC21"/>
    <mergeCell ref="AB22:AC22"/>
    <mergeCell ref="AB24:AC24"/>
    <mergeCell ref="AB23:AC23"/>
    <mergeCell ref="P13:Q13"/>
    <mergeCell ref="P14:Q14"/>
    <mergeCell ref="U15:U24"/>
    <mergeCell ref="V15:W15"/>
    <mergeCell ref="V16:W16"/>
    <mergeCell ref="V17:W17"/>
    <mergeCell ref="V18:W18"/>
    <mergeCell ref="V13:W13"/>
    <mergeCell ref="V14:W14"/>
    <mergeCell ref="V23:W23"/>
    <mergeCell ref="V24:W24"/>
    <mergeCell ref="P18:Q18"/>
    <mergeCell ref="AA10:AA12"/>
    <mergeCell ref="AA15:AA24"/>
    <mergeCell ref="AB15:AC15"/>
    <mergeCell ref="AB16:AC16"/>
    <mergeCell ref="AB7:AC7"/>
    <mergeCell ref="AB8:AC8"/>
    <mergeCell ref="AB9:AC9"/>
    <mergeCell ref="AB14:AC14"/>
    <mergeCell ref="AB10:AC10"/>
    <mergeCell ref="AB11:AC11"/>
    <mergeCell ref="AB12:AC12"/>
    <mergeCell ref="AB13:AC13"/>
    <mergeCell ref="AB17:AC17"/>
    <mergeCell ref="AB18:AC18"/>
    <mergeCell ref="AB19:AC19"/>
    <mergeCell ref="AB20:AC20"/>
  </mergeCells>
  <conditionalFormatting sqref="F7:G24">
    <cfRule type="cellIs" dxfId="678" priority="863" operator="equal">
      <formula>"NOT RECEIVED"</formula>
    </cfRule>
    <cfRule type="cellIs" dxfId="677" priority="864" operator="equal">
      <formula>"LATE"</formula>
    </cfRule>
    <cfRule type="cellIs" dxfId="676" priority="865" operator="equal">
      <formula>"ON TIME"</formula>
    </cfRule>
  </conditionalFormatting>
  <conditionalFormatting sqref="F8:G8">
    <cfRule type="cellIs" dxfId="675" priority="860" operator="equal">
      <formula>"NOT RECEIVED"</formula>
    </cfRule>
    <cfRule type="cellIs" dxfId="674" priority="861" operator="equal">
      <formula>"LATE"</formula>
    </cfRule>
    <cfRule type="cellIs" dxfId="673" priority="862" operator="equal">
      <formula>"ON TIME"</formula>
    </cfRule>
  </conditionalFormatting>
  <conditionalFormatting sqref="F9:G9">
    <cfRule type="cellIs" dxfId="672" priority="857" operator="equal">
      <formula>"NOT RECEIVED"</formula>
    </cfRule>
    <cfRule type="cellIs" dxfId="671" priority="858" operator="equal">
      <formula>"LATE"</formula>
    </cfRule>
    <cfRule type="cellIs" dxfId="670" priority="859" operator="equal">
      <formula>"ON TIME"</formula>
    </cfRule>
  </conditionalFormatting>
  <conditionalFormatting sqref="F10:G10">
    <cfRule type="cellIs" dxfId="669" priority="854" operator="equal">
      <formula>"NOT RECEIVED"</formula>
    </cfRule>
    <cfRule type="cellIs" dxfId="668" priority="855" operator="equal">
      <formula>"LATE"</formula>
    </cfRule>
    <cfRule type="cellIs" dxfId="667" priority="856" operator="equal">
      <formula>"ON TIME"</formula>
    </cfRule>
  </conditionalFormatting>
  <conditionalFormatting sqref="F11:G11">
    <cfRule type="cellIs" dxfId="666" priority="851" operator="equal">
      <formula>"NOT RECEIVED"</formula>
    </cfRule>
    <cfRule type="cellIs" dxfId="665" priority="852" operator="equal">
      <formula>"LATE"</formula>
    </cfRule>
    <cfRule type="cellIs" dxfId="664" priority="853" operator="equal">
      <formula>"ON TIME"</formula>
    </cfRule>
  </conditionalFormatting>
  <conditionalFormatting sqref="F12:G12">
    <cfRule type="cellIs" dxfId="663" priority="848" operator="equal">
      <formula>"NOT RECEIVED"</formula>
    </cfRule>
    <cfRule type="cellIs" dxfId="662" priority="849" operator="equal">
      <formula>"LATE"</formula>
    </cfRule>
    <cfRule type="cellIs" dxfId="661" priority="850" operator="equal">
      <formula>"ON TIME"</formula>
    </cfRule>
  </conditionalFormatting>
  <conditionalFormatting sqref="F13:G13">
    <cfRule type="cellIs" dxfId="660" priority="845" operator="equal">
      <formula>"NOT RECEIVED"</formula>
    </cfRule>
    <cfRule type="cellIs" dxfId="659" priority="846" operator="equal">
      <formula>"LATE"</formula>
    </cfRule>
    <cfRule type="cellIs" dxfId="658" priority="847" operator="equal">
      <formula>"ON TIME"</formula>
    </cfRule>
  </conditionalFormatting>
  <conditionalFormatting sqref="F14:G14">
    <cfRule type="cellIs" dxfId="657" priority="842" operator="equal">
      <formula>"NOT RECEIVED"</formula>
    </cfRule>
    <cfRule type="cellIs" dxfId="656" priority="843" operator="equal">
      <formula>"LATE"</formula>
    </cfRule>
    <cfRule type="cellIs" dxfId="655" priority="844" operator="equal">
      <formula>"ON TIME"</formula>
    </cfRule>
  </conditionalFormatting>
  <conditionalFormatting sqref="F15:G15">
    <cfRule type="cellIs" dxfId="654" priority="839" operator="equal">
      <formula>"NOT RECEIVED"</formula>
    </cfRule>
    <cfRule type="cellIs" dxfId="653" priority="840" operator="equal">
      <formula>"LATE"</formula>
    </cfRule>
    <cfRule type="cellIs" dxfId="652" priority="841" operator="equal">
      <formula>"ON TIME"</formula>
    </cfRule>
  </conditionalFormatting>
  <conditionalFormatting sqref="F16:G16">
    <cfRule type="cellIs" dxfId="651" priority="836" operator="equal">
      <formula>"NOT RECEIVED"</formula>
    </cfRule>
    <cfRule type="cellIs" dxfId="650" priority="837" operator="equal">
      <formula>"LATE"</formula>
    </cfRule>
    <cfRule type="cellIs" dxfId="649" priority="838" operator="equal">
      <formula>"ON TIME"</formula>
    </cfRule>
  </conditionalFormatting>
  <conditionalFormatting sqref="F17:G17">
    <cfRule type="cellIs" dxfId="648" priority="833" operator="equal">
      <formula>"NOT RECEIVED"</formula>
    </cfRule>
    <cfRule type="cellIs" dxfId="647" priority="834" operator="equal">
      <formula>"LATE"</formula>
    </cfRule>
    <cfRule type="cellIs" dxfId="646" priority="835" operator="equal">
      <formula>"ON TIME"</formula>
    </cfRule>
  </conditionalFormatting>
  <conditionalFormatting sqref="F18:G18">
    <cfRule type="cellIs" dxfId="645" priority="830" operator="equal">
      <formula>"NOT RECEIVED"</formula>
    </cfRule>
    <cfRule type="cellIs" dxfId="644" priority="831" operator="equal">
      <formula>"LATE"</formula>
    </cfRule>
    <cfRule type="cellIs" dxfId="643" priority="832" operator="equal">
      <formula>"ON TIME"</formula>
    </cfRule>
  </conditionalFormatting>
  <conditionalFormatting sqref="F19:G20">
    <cfRule type="cellIs" dxfId="642" priority="827" operator="equal">
      <formula>"NOT RECEIVED"</formula>
    </cfRule>
    <cfRule type="cellIs" dxfId="641" priority="828" operator="equal">
      <formula>"LATE"</formula>
    </cfRule>
    <cfRule type="cellIs" dxfId="640" priority="829" operator="equal">
      <formula>"ON TIME"</formula>
    </cfRule>
  </conditionalFormatting>
  <conditionalFormatting sqref="M7">
    <cfRule type="cellIs" dxfId="639" priority="668" operator="equal">
      <formula>"NOT RECEIVED"</formula>
    </cfRule>
    <cfRule type="cellIs" dxfId="638" priority="669" operator="equal">
      <formula>"LATE"</formula>
    </cfRule>
    <cfRule type="cellIs" dxfId="637" priority="670" operator="equal">
      <formula>"ON TIME"</formula>
    </cfRule>
  </conditionalFormatting>
  <conditionalFormatting sqref="S7">
    <cfRule type="cellIs" dxfId="636" priority="665" operator="equal">
      <formula>"NOT RECEIVED"</formula>
    </cfRule>
    <cfRule type="cellIs" dxfId="635" priority="666" operator="equal">
      <formula>"LATE"</formula>
    </cfRule>
    <cfRule type="cellIs" dxfId="634" priority="667" operator="equal">
      <formula>"ON TIME"</formula>
    </cfRule>
  </conditionalFormatting>
  <conditionalFormatting sqref="Y7">
    <cfRule type="cellIs" dxfId="633" priority="662" operator="equal">
      <formula>"NOT RECEIVED"</formula>
    </cfRule>
    <cfRule type="cellIs" dxfId="632" priority="663" operator="equal">
      <formula>"LATE"</formula>
    </cfRule>
    <cfRule type="cellIs" dxfId="631" priority="664" operator="equal">
      <formula>"ON TIME"</formula>
    </cfRule>
  </conditionalFormatting>
  <conditionalFormatting sqref="AE7">
    <cfRule type="cellIs" dxfId="630" priority="659" operator="equal">
      <formula>"NOT RECEIVED"</formula>
    </cfRule>
    <cfRule type="cellIs" dxfId="629" priority="660" operator="equal">
      <formula>"LATE"</formula>
    </cfRule>
    <cfRule type="cellIs" dxfId="628" priority="661" operator="equal">
      <formula>"ON TIME"</formula>
    </cfRule>
  </conditionalFormatting>
  <conditionalFormatting sqref="M8">
    <cfRule type="cellIs" dxfId="627" priority="638" operator="equal">
      <formula>"NOT RECEIVED"</formula>
    </cfRule>
    <cfRule type="cellIs" dxfId="626" priority="639" operator="equal">
      <formula>"LATE"</formula>
    </cfRule>
    <cfRule type="cellIs" dxfId="625" priority="640" operator="equal">
      <formula>"ON TIME"</formula>
    </cfRule>
  </conditionalFormatting>
  <conditionalFormatting sqref="M8">
    <cfRule type="cellIs" dxfId="624" priority="635" operator="equal">
      <formula>"NOT RECEIVED"</formula>
    </cfRule>
    <cfRule type="cellIs" dxfId="623" priority="636" operator="equal">
      <formula>"LATE"</formula>
    </cfRule>
    <cfRule type="cellIs" dxfId="622" priority="637" operator="equal">
      <formula>"ON TIME"</formula>
    </cfRule>
  </conditionalFormatting>
  <conditionalFormatting sqref="S8">
    <cfRule type="cellIs" dxfId="621" priority="632" operator="equal">
      <formula>"NOT RECEIVED"</formula>
    </cfRule>
    <cfRule type="cellIs" dxfId="620" priority="633" operator="equal">
      <formula>"LATE"</formula>
    </cfRule>
    <cfRule type="cellIs" dxfId="619" priority="634" operator="equal">
      <formula>"ON TIME"</formula>
    </cfRule>
  </conditionalFormatting>
  <conditionalFormatting sqref="S8">
    <cfRule type="cellIs" dxfId="618" priority="629" operator="equal">
      <formula>"NOT RECEIVED"</formula>
    </cfRule>
    <cfRule type="cellIs" dxfId="617" priority="630" operator="equal">
      <formula>"LATE"</formula>
    </cfRule>
    <cfRule type="cellIs" dxfId="616" priority="631" operator="equal">
      <formula>"ON TIME"</formula>
    </cfRule>
  </conditionalFormatting>
  <conditionalFormatting sqref="Y8">
    <cfRule type="cellIs" dxfId="615" priority="626" operator="equal">
      <formula>"NOT RECEIVED"</formula>
    </cfRule>
    <cfRule type="cellIs" dxfId="614" priority="627" operator="equal">
      <formula>"LATE"</formula>
    </cfRule>
    <cfRule type="cellIs" dxfId="613" priority="628" operator="equal">
      <formula>"ON TIME"</formula>
    </cfRule>
  </conditionalFormatting>
  <conditionalFormatting sqref="Y8">
    <cfRule type="cellIs" dxfId="612" priority="623" operator="equal">
      <formula>"NOT RECEIVED"</formula>
    </cfRule>
    <cfRule type="cellIs" dxfId="611" priority="624" operator="equal">
      <formula>"LATE"</formula>
    </cfRule>
    <cfRule type="cellIs" dxfId="610" priority="625" operator="equal">
      <formula>"ON TIME"</formula>
    </cfRule>
  </conditionalFormatting>
  <conditionalFormatting sqref="AE8">
    <cfRule type="cellIs" dxfId="609" priority="620" operator="equal">
      <formula>"NOT RECEIVED"</formula>
    </cfRule>
    <cfRule type="cellIs" dxfId="608" priority="621" operator="equal">
      <formula>"LATE"</formula>
    </cfRule>
    <cfRule type="cellIs" dxfId="607" priority="622" operator="equal">
      <formula>"ON TIME"</formula>
    </cfRule>
  </conditionalFormatting>
  <conditionalFormatting sqref="AE8">
    <cfRule type="cellIs" dxfId="606" priority="617" operator="equal">
      <formula>"NOT RECEIVED"</formula>
    </cfRule>
    <cfRule type="cellIs" dxfId="605" priority="618" operator="equal">
      <formula>"LATE"</formula>
    </cfRule>
    <cfRule type="cellIs" dxfId="604" priority="619" operator="equal">
      <formula>"ON TIME"</formula>
    </cfRule>
  </conditionalFormatting>
  <conditionalFormatting sqref="F9">
    <cfRule type="cellIs" dxfId="603" priority="614" operator="equal">
      <formula>"NOT RECEIVED"</formula>
    </cfRule>
    <cfRule type="cellIs" dxfId="602" priority="615" operator="equal">
      <formula>"LATE"</formula>
    </cfRule>
    <cfRule type="cellIs" dxfId="601" priority="616" operator="equal">
      <formula>"ON TIME"</formula>
    </cfRule>
  </conditionalFormatting>
  <conditionalFormatting sqref="F10">
    <cfRule type="cellIs" dxfId="600" priority="611" operator="equal">
      <formula>"NOT RECEIVED"</formula>
    </cfRule>
    <cfRule type="cellIs" dxfId="599" priority="612" operator="equal">
      <formula>"LATE"</formula>
    </cfRule>
    <cfRule type="cellIs" dxfId="598" priority="613" operator="equal">
      <formula>"ON TIME"</formula>
    </cfRule>
  </conditionalFormatting>
  <conditionalFormatting sqref="F11">
    <cfRule type="cellIs" dxfId="597" priority="608" operator="equal">
      <formula>"NOT RECEIVED"</formula>
    </cfRule>
    <cfRule type="cellIs" dxfId="596" priority="609" operator="equal">
      <formula>"LATE"</formula>
    </cfRule>
    <cfRule type="cellIs" dxfId="595" priority="610" operator="equal">
      <formula>"ON TIME"</formula>
    </cfRule>
  </conditionalFormatting>
  <conditionalFormatting sqref="F12">
    <cfRule type="cellIs" dxfId="594" priority="605" operator="equal">
      <formula>"NOT RECEIVED"</formula>
    </cfRule>
    <cfRule type="cellIs" dxfId="593" priority="606" operator="equal">
      <formula>"LATE"</formula>
    </cfRule>
    <cfRule type="cellIs" dxfId="592" priority="607" operator="equal">
      <formula>"ON TIME"</formula>
    </cfRule>
  </conditionalFormatting>
  <conditionalFormatting sqref="F13">
    <cfRule type="cellIs" dxfId="591" priority="602" operator="equal">
      <formula>"NOT RECEIVED"</formula>
    </cfRule>
    <cfRule type="cellIs" dxfId="590" priority="603" operator="equal">
      <formula>"LATE"</formula>
    </cfRule>
    <cfRule type="cellIs" dxfId="589" priority="604" operator="equal">
      <formula>"ON TIME"</formula>
    </cfRule>
  </conditionalFormatting>
  <conditionalFormatting sqref="F14">
    <cfRule type="cellIs" dxfId="588" priority="599" operator="equal">
      <formula>"NOT RECEIVED"</formula>
    </cfRule>
    <cfRule type="cellIs" dxfId="587" priority="600" operator="equal">
      <formula>"LATE"</formula>
    </cfRule>
    <cfRule type="cellIs" dxfId="586" priority="601" operator="equal">
      <formula>"ON TIME"</formula>
    </cfRule>
  </conditionalFormatting>
  <conditionalFormatting sqref="F15">
    <cfRule type="cellIs" dxfId="585" priority="596" operator="equal">
      <formula>"NOT RECEIVED"</formula>
    </cfRule>
    <cfRule type="cellIs" dxfId="584" priority="597" operator="equal">
      <formula>"LATE"</formula>
    </cfRule>
    <cfRule type="cellIs" dxfId="583" priority="598" operator="equal">
      <formula>"ON TIME"</formula>
    </cfRule>
  </conditionalFormatting>
  <conditionalFormatting sqref="F16">
    <cfRule type="cellIs" dxfId="582" priority="593" operator="equal">
      <formula>"NOT RECEIVED"</formula>
    </cfRule>
    <cfRule type="cellIs" dxfId="581" priority="594" operator="equal">
      <formula>"LATE"</formula>
    </cfRule>
    <cfRule type="cellIs" dxfId="580" priority="595" operator="equal">
      <formula>"ON TIME"</formula>
    </cfRule>
  </conditionalFormatting>
  <conditionalFormatting sqref="F17">
    <cfRule type="cellIs" dxfId="579" priority="590" operator="equal">
      <formula>"NOT RECEIVED"</formula>
    </cfRule>
    <cfRule type="cellIs" dxfId="578" priority="591" operator="equal">
      <formula>"LATE"</formula>
    </cfRule>
    <cfRule type="cellIs" dxfId="577" priority="592" operator="equal">
      <formula>"ON TIME"</formula>
    </cfRule>
  </conditionalFormatting>
  <conditionalFormatting sqref="F18">
    <cfRule type="cellIs" dxfId="576" priority="587" operator="equal">
      <formula>"NOT RECEIVED"</formula>
    </cfRule>
    <cfRule type="cellIs" dxfId="575" priority="588" operator="equal">
      <formula>"LATE"</formula>
    </cfRule>
    <cfRule type="cellIs" dxfId="574" priority="589" operator="equal">
      <formula>"ON TIME"</formula>
    </cfRule>
  </conditionalFormatting>
  <conditionalFormatting sqref="F19">
    <cfRule type="cellIs" dxfId="573" priority="584" operator="equal">
      <formula>"NOT RECEIVED"</formula>
    </cfRule>
    <cfRule type="cellIs" dxfId="572" priority="585" operator="equal">
      <formula>"LATE"</formula>
    </cfRule>
    <cfRule type="cellIs" dxfId="571" priority="586" operator="equal">
      <formula>"ON TIME"</formula>
    </cfRule>
  </conditionalFormatting>
  <conditionalFormatting sqref="F20">
    <cfRule type="cellIs" dxfId="570" priority="581" operator="equal">
      <formula>"NOT RECEIVED"</formula>
    </cfRule>
    <cfRule type="cellIs" dxfId="569" priority="582" operator="equal">
      <formula>"LATE"</formula>
    </cfRule>
    <cfRule type="cellIs" dxfId="568" priority="583" operator="equal">
      <formula>"ON TIME"</formula>
    </cfRule>
  </conditionalFormatting>
  <conditionalFormatting sqref="F21">
    <cfRule type="cellIs" dxfId="567" priority="578" operator="equal">
      <formula>"NOT RECEIVED"</formula>
    </cfRule>
    <cfRule type="cellIs" dxfId="566" priority="579" operator="equal">
      <formula>"LATE"</formula>
    </cfRule>
    <cfRule type="cellIs" dxfId="565" priority="580" operator="equal">
      <formula>"ON TIME"</formula>
    </cfRule>
  </conditionalFormatting>
  <conditionalFormatting sqref="F22">
    <cfRule type="cellIs" dxfId="564" priority="575" operator="equal">
      <formula>"NOT RECEIVED"</formula>
    </cfRule>
    <cfRule type="cellIs" dxfId="563" priority="576" operator="equal">
      <formula>"LATE"</formula>
    </cfRule>
    <cfRule type="cellIs" dxfId="562" priority="577" operator="equal">
      <formula>"ON TIME"</formula>
    </cfRule>
  </conditionalFormatting>
  <conditionalFormatting sqref="F23">
    <cfRule type="cellIs" dxfId="561" priority="572" operator="equal">
      <formula>"NOT RECEIVED"</formula>
    </cfRule>
    <cfRule type="cellIs" dxfId="560" priority="573" operator="equal">
      <formula>"LATE"</formula>
    </cfRule>
    <cfRule type="cellIs" dxfId="559" priority="574" operator="equal">
      <formula>"ON TIME"</formula>
    </cfRule>
  </conditionalFormatting>
  <conditionalFormatting sqref="F24">
    <cfRule type="cellIs" dxfId="558" priority="569" operator="equal">
      <formula>"NOT RECEIVED"</formula>
    </cfRule>
    <cfRule type="cellIs" dxfId="557" priority="570" operator="equal">
      <formula>"LATE"</formula>
    </cfRule>
    <cfRule type="cellIs" dxfId="556" priority="571" operator="equal">
      <formula>"ON TIME"</formula>
    </cfRule>
  </conditionalFormatting>
  <conditionalFormatting sqref="M9">
    <cfRule type="cellIs" dxfId="555" priority="566" operator="equal">
      <formula>"NOT RECEIVED"</formula>
    </cfRule>
    <cfRule type="cellIs" dxfId="554" priority="567" operator="equal">
      <formula>"LATE"</formula>
    </cfRule>
    <cfRule type="cellIs" dxfId="553" priority="568" operator="equal">
      <formula>"ON TIME"</formula>
    </cfRule>
  </conditionalFormatting>
  <conditionalFormatting sqref="M9">
    <cfRule type="cellIs" dxfId="552" priority="563" operator="equal">
      <formula>"NOT RECEIVED"</formula>
    </cfRule>
    <cfRule type="cellIs" dxfId="551" priority="564" operator="equal">
      <formula>"LATE"</formula>
    </cfRule>
    <cfRule type="cellIs" dxfId="550" priority="565" operator="equal">
      <formula>"ON TIME"</formula>
    </cfRule>
  </conditionalFormatting>
  <conditionalFormatting sqref="S9">
    <cfRule type="cellIs" dxfId="549" priority="560" operator="equal">
      <formula>"NOT RECEIVED"</formula>
    </cfRule>
    <cfRule type="cellIs" dxfId="548" priority="561" operator="equal">
      <formula>"LATE"</formula>
    </cfRule>
    <cfRule type="cellIs" dxfId="547" priority="562" operator="equal">
      <formula>"ON TIME"</formula>
    </cfRule>
  </conditionalFormatting>
  <conditionalFormatting sqref="S9">
    <cfRule type="cellIs" dxfId="546" priority="557" operator="equal">
      <formula>"NOT RECEIVED"</formula>
    </cfRule>
    <cfRule type="cellIs" dxfId="545" priority="558" operator="equal">
      <formula>"LATE"</formula>
    </cfRule>
    <cfRule type="cellIs" dxfId="544" priority="559" operator="equal">
      <formula>"ON TIME"</formula>
    </cfRule>
  </conditionalFormatting>
  <conditionalFormatting sqref="Y9">
    <cfRule type="cellIs" dxfId="543" priority="554" operator="equal">
      <formula>"NOT RECEIVED"</formula>
    </cfRule>
    <cfRule type="cellIs" dxfId="542" priority="555" operator="equal">
      <formula>"LATE"</formula>
    </cfRule>
    <cfRule type="cellIs" dxfId="541" priority="556" operator="equal">
      <formula>"ON TIME"</formula>
    </cfRule>
  </conditionalFormatting>
  <conditionalFormatting sqref="Y9">
    <cfRule type="cellIs" dxfId="540" priority="551" operator="equal">
      <formula>"NOT RECEIVED"</formula>
    </cfRule>
    <cfRule type="cellIs" dxfId="539" priority="552" operator="equal">
      <formula>"LATE"</formula>
    </cfRule>
    <cfRule type="cellIs" dxfId="538" priority="553" operator="equal">
      <formula>"ON TIME"</formula>
    </cfRule>
  </conditionalFormatting>
  <conditionalFormatting sqref="AE9">
    <cfRule type="cellIs" dxfId="537" priority="548" operator="equal">
      <formula>"NOT RECEIVED"</formula>
    </cfRule>
    <cfRule type="cellIs" dxfId="536" priority="549" operator="equal">
      <formula>"LATE"</formula>
    </cfRule>
    <cfRule type="cellIs" dxfId="535" priority="550" operator="equal">
      <formula>"ON TIME"</formula>
    </cfRule>
  </conditionalFormatting>
  <conditionalFormatting sqref="AE9">
    <cfRule type="cellIs" dxfId="534" priority="545" operator="equal">
      <formula>"NOT RECEIVED"</formula>
    </cfRule>
    <cfRule type="cellIs" dxfId="533" priority="546" operator="equal">
      <formula>"LATE"</formula>
    </cfRule>
    <cfRule type="cellIs" dxfId="532" priority="547" operator="equal">
      <formula>"ON TIME"</formula>
    </cfRule>
  </conditionalFormatting>
  <conditionalFormatting sqref="M10">
    <cfRule type="cellIs" dxfId="531" priority="542" operator="equal">
      <formula>"NOT RECEIVED"</formula>
    </cfRule>
    <cfRule type="cellIs" dxfId="530" priority="543" operator="equal">
      <formula>"LATE"</formula>
    </cfRule>
    <cfRule type="cellIs" dxfId="529" priority="544" operator="equal">
      <formula>"ON TIME"</formula>
    </cfRule>
  </conditionalFormatting>
  <conditionalFormatting sqref="M10">
    <cfRule type="cellIs" dxfId="528" priority="539" operator="equal">
      <formula>"NOT RECEIVED"</formula>
    </cfRule>
    <cfRule type="cellIs" dxfId="527" priority="540" operator="equal">
      <formula>"LATE"</formula>
    </cfRule>
    <cfRule type="cellIs" dxfId="526" priority="541" operator="equal">
      <formula>"ON TIME"</formula>
    </cfRule>
  </conditionalFormatting>
  <conditionalFormatting sqref="S10">
    <cfRule type="cellIs" dxfId="525" priority="536" operator="equal">
      <formula>"NOT RECEIVED"</formula>
    </cfRule>
    <cfRule type="cellIs" dxfId="524" priority="537" operator="equal">
      <formula>"LATE"</formula>
    </cfRule>
    <cfRule type="cellIs" dxfId="523" priority="538" operator="equal">
      <formula>"ON TIME"</formula>
    </cfRule>
  </conditionalFormatting>
  <conditionalFormatting sqref="S10">
    <cfRule type="cellIs" dxfId="522" priority="533" operator="equal">
      <formula>"NOT RECEIVED"</formula>
    </cfRule>
    <cfRule type="cellIs" dxfId="521" priority="534" operator="equal">
      <formula>"LATE"</formula>
    </cfRule>
    <cfRule type="cellIs" dxfId="520" priority="535" operator="equal">
      <formula>"ON TIME"</formula>
    </cfRule>
  </conditionalFormatting>
  <conditionalFormatting sqref="Y10">
    <cfRule type="cellIs" dxfId="519" priority="530" operator="equal">
      <formula>"NOT RECEIVED"</formula>
    </cfRule>
    <cfRule type="cellIs" dxfId="518" priority="531" operator="equal">
      <formula>"LATE"</formula>
    </cfRule>
    <cfRule type="cellIs" dxfId="517" priority="532" operator="equal">
      <formula>"ON TIME"</formula>
    </cfRule>
  </conditionalFormatting>
  <conditionalFormatting sqref="Y10">
    <cfRule type="cellIs" dxfId="516" priority="527" operator="equal">
      <formula>"NOT RECEIVED"</formula>
    </cfRule>
    <cfRule type="cellIs" dxfId="515" priority="528" operator="equal">
      <formula>"LATE"</formula>
    </cfRule>
    <cfRule type="cellIs" dxfId="514" priority="529" operator="equal">
      <formula>"ON TIME"</formula>
    </cfRule>
  </conditionalFormatting>
  <conditionalFormatting sqref="AE10">
    <cfRule type="cellIs" dxfId="513" priority="524" operator="equal">
      <formula>"NOT RECEIVED"</formula>
    </cfRule>
    <cfRule type="cellIs" dxfId="512" priority="525" operator="equal">
      <formula>"LATE"</formula>
    </cfRule>
    <cfRule type="cellIs" dxfId="511" priority="526" operator="equal">
      <formula>"ON TIME"</formula>
    </cfRule>
  </conditionalFormatting>
  <conditionalFormatting sqref="AE10">
    <cfRule type="cellIs" dxfId="510" priority="521" operator="equal">
      <formula>"NOT RECEIVED"</formula>
    </cfRule>
    <cfRule type="cellIs" dxfId="509" priority="522" operator="equal">
      <formula>"LATE"</formula>
    </cfRule>
    <cfRule type="cellIs" dxfId="508" priority="523" operator="equal">
      <formula>"ON TIME"</formula>
    </cfRule>
  </conditionalFormatting>
  <conditionalFormatting sqref="M11">
    <cfRule type="cellIs" dxfId="507" priority="518" operator="equal">
      <formula>"NOT RECEIVED"</formula>
    </cfRule>
    <cfRule type="cellIs" dxfId="506" priority="519" operator="equal">
      <formula>"LATE"</formula>
    </cfRule>
    <cfRule type="cellIs" dxfId="505" priority="520" operator="equal">
      <formula>"ON TIME"</formula>
    </cfRule>
  </conditionalFormatting>
  <conditionalFormatting sqref="M11">
    <cfRule type="cellIs" dxfId="504" priority="515" operator="equal">
      <formula>"NOT RECEIVED"</formula>
    </cfRule>
    <cfRule type="cellIs" dxfId="503" priority="516" operator="equal">
      <formula>"LATE"</formula>
    </cfRule>
    <cfRule type="cellIs" dxfId="502" priority="517" operator="equal">
      <formula>"ON TIME"</formula>
    </cfRule>
  </conditionalFormatting>
  <conditionalFormatting sqref="S11">
    <cfRule type="cellIs" dxfId="501" priority="512" operator="equal">
      <formula>"NOT RECEIVED"</formula>
    </cfRule>
    <cfRule type="cellIs" dxfId="500" priority="513" operator="equal">
      <formula>"LATE"</formula>
    </cfRule>
    <cfRule type="cellIs" dxfId="499" priority="514" operator="equal">
      <formula>"ON TIME"</formula>
    </cfRule>
  </conditionalFormatting>
  <conditionalFormatting sqref="S11">
    <cfRule type="cellIs" dxfId="498" priority="509" operator="equal">
      <formula>"NOT RECEIVED"</formula>
    </cfRule>
    <cfRule type="cellIs" dxfId="497" priority="510" operator="equal">
      <formula>"LATE"</formula>
    </cfRule>
    <cfRule type="cellIs" dxfId="496" priority="511" operator="equal">
      <formula>"ON TIME"</formula>
    </cfRule>
  </conditionalFormatting>
  <conditionalFormatting sqref="Y11">
    <cfRule type="cellIs" dxfId="495" priority="506" operator="equal">
      <formula>"NOT RECEIVED"</formula>
    </cfRule>
    <cfRule type="cellIs" dxfId="494" priority="507" operator="equal">
      <formula>"LATE"</formula>
    </cfRule>
    <cfRule type="cellIs" dxfId="493" priority="508" operator="equal">
      <formula>"ON TIME"</formula>
    </cfRule>
  </conditionalFormatting>
  <conditionalFormatting sqref="Y11">
    <cfRule type="cellIs" dxfId="492" priority="503" operator="equal">
      <formula>"NOT RECEIVED"</formula>
    </cfRule>
    <cfRule type="cellIs" dxfId="491" priority="504" operator="equal">
      <formula>"LATE"</formula>
    </cfRule>
    <cfRule type="cellIs" dxfId="490" priority="505" operator="equal">
      <formula>"ON TIME"</formula>
    </cfRule>
  </conditionalFormatting>
  <conditionalFormatting sqref="AE11">
    <cfRule type="cellIs" dxfId="489" priority="500" operator="equal">
      <formula>"NOT RECEIVED"</formula>
    </cfRule>
    <cfRule type="cellIs" dxfId="488" priority="501" operator="equal">
      <formula>"LATE"</formula>
    </cfRule>
    <cfRule type="cellIs" dxfId="487" priority="502" operator="equal">
      <formula>"ON TIME"</formula>
    </cfRule>
  </conditionalFormatting>
  <conditionalFormatting sqref="AE11">
    <cfRule type="cellIs" dxfId="486" priority="497" operator="equal">
      <formula>"NOT RECEIVED"</formula>
    </cfRule>
    <cfRule type="cellIs" dxfId="485" priority="498" operator="equal">
      <formula>"LATE"</formula>
    </cfRule>
    <cfRule type="cellIs" dxfId="484" priority="499" operator="equal">
      <formula>"ON TIME"</formula>
    </cfRule>
  </conditionalFormatting>
  <conditionalFormatting sqref="M12:M24">
    <cfRule type="cellIs" dxfId="483" priority="494" operator="equal">
      <formula>"NOT RECEIVED"</formula>
    </cfRule>
    <cfRule type="cellIs" dxfId="482" priority="495" operator="equal">
      <formula>"LATE"</formula>
    </cfRule>
    <cfRule type="cellIs" dxfId="481" priority="496" operator="equal">
      <formula>"ON TIME"</formula>
    </cfRule>
  </conditionalFormatting>
  <conditionalFormatting sqref="M12">
    <cfRule type="cellIs" dxfId="480" priority="491" operator="equal">
      <formula>"NOT RECEIVED"</formula>
    </cfRule>
    <cfRule type="cellIs" dxfId="479" priority="492" operator="equal">
      <formula>"LATE"</formula>
    </cfRule>
    <cfRule type="cellIs" dxfId="478" priority="493" operator="equal">
      <formula>"ON TIME"</formula>
    </cfRule>
  </conditionalFormatting>
  <conditionalFormatting sqref="M13">
    <cfRule type="cellIs" dxfId="477" priority="488" operator="equal">
      <formula>"NOT RECEIVED"</formula>
    </cfRule>
    <cfRule type="cellIs" dxfId="476" priority="489" operator="equal">
      <formula>"LATE"</formula>
    </cfRule>
    <cfRule type="cellIs" dxfId="475" priority="490" operator="equal">
      <formula>"ON TIME"</formula>
    </cfRule>
  </conditionalFormatting>
  <conditionalFormatting sqref="M14">
    <cfRule type="cellIs" dxfId="474" priority="485" operator="equal">
      <formula>"NOT RECEIVED"</formula>
    </cfRule>
    <cfRule type="cellIs" dxfId="473" priority="486" operator="equal">
      <formula>"LATE"</formula>
    </cfRule>
    <cfRule type="cellIs" dxfId="472" priority="487" operator="equal">
      <formula>"ON TIME"</formula>
    </cfRule>
  </conditionalFormatting>
  <conditionalFormatting sqref="M15">
    <cfRule type="cellIs" dxfId="471" priority="482" operator="equal">
      <formula>"NOT RECEIVED"</formula>
    </cfRule>
    <cfRule type="cellIs" dxfId="470" priority="483" operator="equal">
      <formula>"LATE"</formula>
    </cfRule>
    <cfRule type="cellIs" dxfId="469" priority="484" operator="equal">
      <formula>"ON TIME"</formula>
    </cfRule>
  </conditionalFormatting>
  <conditionalFormatting sqref="M16">
    <cfRule type="cellIs" dxfId="468" priority="479" operator="equal">
      <formula>"NOT RECEIVED"</formula>
    </cfRule>
    <cfRule type="cellIs" dxfId="467" priority="480" operator="equal">
      <formula>"LATE"</formula>
    </cfRule>
    <cfRule type="cellIs" dxfId="466" priority="481" operator="equal">
      <formula>"ON TIME"</formula>
    </cfRule>
  </conditionalFormatting>
  <conditionalFormatting sqref="M17">
    <cfRule type="cellIs" dxfId="465" priority="476" operator="equal">
      <formula>"NOT RECEIVED"</formula>
    </cfRule>
    <cfRule type="cellIs" dxfId="464" priority="477" operator="equal">
      <formula>"LATE"</formula>
    </cfRule>
    <cfRule type="cellIs" dxfId="463" priority="478" operator="equal">
      <formula>"ON TIME"</formula>
    </cfRule>
  </conditionalFormatting>
  <conditionalFormatting sqref="M18">
    <cfRule type="cellIs" dxfId="462" priority="473" operator="equal">
      <formula>"NOT RECEIVED"</formula>
    </cfRule>
    <cfRule type="cellIs" dxfId="461" priority="474" operator="equal">
      <formula>"LATE"</formula>
    </cfRule>
    <cfRule type="cellIs" dxfId="460" priority="475" operator="equal">
      <formula>"ON TIME"</formula>
    </cfRule>
  </conditionalFormatting>
  <conditionalFormatting sqref="M19:M20">
    <cfRule type="cellIs" dxfId="459" priority="470" operator="equal">
      <formula>"NOT RECEIVED"</formula>
    </cfRule>
    <cfRule type="cellIs" dxfId="458" priority="471" operator="equal">
      <formula>"LATE"</formula>
    </cfRule>
    <cfRule type="cellIs" dxfId="457" priority="472" operator="equal">
      <formula>"ON TIME"</formula>
    </cfRule>
  </conditionalFormatting>
  <conditionalFormatting sqref="S12:S24">
    <cfRule type="cellIs" dxfId="456" priority="467" operator="equal">
      <formula>"NOT RECEIVED"</formula>
    </cfRule>
    <cfRule type="cellIs" dxfId="455" priority="468" operator="equal">
      <formula>"LATE"</formula>
    </cfRule>
    <cfRule type="cellIs" dxfId="454" priority="469" operator="equal">
      <formula>"ON TIME"</formula>
    </cfRule>
  </conditionalFormatting>
  <conditionalFormatting sqref="S12">
    <cfRule type="cellIs" dxfId="453" priority="464" operator="equal">
      <formula>"NOT RECEIVED"</formula>
    </cfRule>
    <cfRule type="cellIs" dxfId="452" priority="465" operator="equal">
      <formula>"LATE"</formula>
    </cfRule>
    <cfRule type="cellIs" dxfId="451" priority="466" operator="equal">
      <formula>"ON TIME"</formula>
    </cfRule>
  </conditionalFormatting>
  <conditionalFormatting sqref="S13">
    <cfRule type="cellIs" dxfId="450" priority="461" operator="equal">
      <formula>"NOT RECEIVED"</formula>
    </cfRule>
    <cfRule type="cellIs" dxfId="449" priority="462" operator="equal">
      <formula>"LATE"</formula>
    </cfRule>
    <cfRule type="cellIs" dxfId="448" priority="463" operator="equal">
      <formula>"ON TIME"</formula>
    </cfRule>
  </conditionalFormatting>
  <conditionalFormatting sqref="S14">
    <cfRule type="cellIs" dxfId="447" priority="458" operator="equal">
      <formula>"NOT RECEIVED"</formula>
    </cfRule>
    <cfRule type="cellIs" dxfId="446" priority="459" operator="equal">
      <formula>"LATE"</formula>
    </cfRule>
    <cfRule type="cellIs" dxfId="445" priority="460" operator="equal">
      <formula>"ON TIME"</formula>
    </cfRule>
  </conditionalFormatting>
  <conditionalFormatting sqref="S15">
    <cfRule type="cellIs" dxfId="444" priority="455" operator="equal">
      <formula>"NOT RECEIVED"</formula>
    </cfRule>
    <cfRule type="cellIs" dxfId="443" priority="456" operator="equal">
      <formula>"LATE"</formula>
    </cfRule>
    <cfRule type="cellIs" dxfId="442" priority="457" operator="equal">
      <formula>"ON TIME"</formula>
    </cfRule>
  </conditionalFormatting>
  <conditionalFormatting sqref="S16">
    <cfRule type="cellIs" dxfId="441" priority="452" operator="equal">
      <formula>"NOT RECEIVED"</formula>
    </cfRule>
    <cfRule type="cellIs" dxfId="440" priority="453" operator="equal">
      <formula>"LATE"</formula>
    </cfRule>
    <cfRule type="cellIs" dxfId="439" priority="454" operator="equal">
      <formula>"ON TIME"</formula>
    </cfRule>
  </conditionalFormatting>
  <conditionalFormatting sqref="S17">
    <cfRule type="cellIs" dxfId="438" priority="449" operator="equal">
      <formula>"NOT RECEIVED"</formula>
    </cfRule>
    <cfRule type="cellIs" dxfId="437" priority="450" operator="equal">
      <formula>"LATE"</formula>
    </cfRule>
    <cfRule type="cellIs" dxfId="436" priority="451" operator="equal">
      <formula>"ON TIME"</formula>
    </cfRule>
  </conditionalFormatting>
  <conditionalFormatting sqref="S18">
    <cfRule type="cellIs" dxfId="435" priority="446" operator="equal">
      <formula>"NOT RECEIVED"</formula>
    </cfRule>
    <cfRule type="cellIs" dxfId="434" priority="447" operator="equal">
      <formula>"LATE"</formula>
    </cfRule>
    <cfRule type="cellIs" dxfId="433" priority="448" operator="equal">
      <formula>"ON TIME"</formula>
    </cfRule>
  </conditionalFormatting>
  <conditionalFormatting sqref="S19:S20">
    <cfRule type="cellIs" dxfId="432" priority="443" operator="equal">
      <formula>"NOT RECEIVED"</formula>
    </cfRule>
    <cfRule type="cellIs" dxfId="431" priority="444" operator="equal">
      <formula>"LATE"</formula>
    </cfRule>
    <cfRule type="cellIs" dxfId="430" priority="445" operator="equal">
      <formula>"ON TIME"</formula>
    </cfRule>
  </conditionalFormatting>
  <conditionalFormatting sqref="Y12:Y24">
    <cfRule type="cellIs" dxfId="429" priority="440" operator="equal">
      <formula>"NOT RECEIVED"</formula>
    </cfRule>
    <cfRule type="cellIs" dxfId="428" priority="441" operator="equal">
      <formula>"LATE"</formula>
    </cfRule>
    <cfRule type="cellIs" dxfId="427" priority="442" operator="equal">
      <formula>"ON TIME"</formula>
    </cfRule>
  </conditionalFormatting>
  <conditionalFormatting sqref="Y12">
    <cfRule type="cellIs" dxfId="426" priority="437" operator="equal">
      <formula>"NOT RECEIVED"</formula>
    </cfRule>
    <cfRule type="cellIs" dxfId="425" priority="438" operator="equal">
      <formula>"LATE"</formula>
    </cfRule>
    <cfRule type="cellIs" dxfId="424" priority="439" operator="equal">
      <formula>"ON TIME"</formula>
    </cfRule>
  </conditionalFormatting>
  <conditionalFormatting sqref="Y13">
    <cfRule type="cellIs" dxfId="423" priority="434" operator="equal">
      <formula>"NOT RECEIVED"</formula>
    </cfRule>
    <cfRule type="cellIs" dxfId="422" priority="435" operator="equal">
      <formula>"LATE"</formula>
    </cfRule>
    <cfRule type="cellIs" dxfId="421" priority="436" operator="equal">
      <formula>"ON TIME"</formula>
    </cfRule>
  </conditionalFormatting>
  <conditionalFormatting sqref="Y14">
    <cfRule type="cellIs" dxfId="420" priority="431" operator="equal">
      <formula>"NOT RECEIVED"</formula>
    </cfRule>
    <cfRule type="cellIs" dxfId="419" priority="432" operator="equal">
      <formula>"LATE"</formula>
    </cfRule>
    <cfRule type="cellIs" dxfId="418" priority="433" operator="equal">
      <formula>"ON TIME"</formula>
    </cfRule>
  </conditionalFormatting>
  <conditionalFormatting sqref="Y15">
    <cfRule type="cellIs" dxfId="417" priority="428" operator="equal">
      <formula>"NOT RECEIVED"</formula>
    </cfRule>
    <cfRule type="cellIs" dxfId="416" priority="429" operator="equal">
      <formula>"LATE"</formula>
    </cfRule>
    <cfRule type="cellIs" dxfId="415" priority="430" operator="equal">
      <formula>"ON TIME"</formula>
    </cfRule>
  </conditionalFormatting>
  <conditionalFormatting sqref="Y16">
    <cfRule type="cellIs" dxfId="414" priority="425" operator="equal">
      <formula>"NOT RECEIVED"</formula>
    </cfRule>
    <cfRule type="cellIs" dxfId="413" priority="426" operator="equal">
      <formula>"LATE"</formula>
    </cfRule>
    <cfRule type="cellIs" dxfId="412" priority="427" operator="equal">
      <formula>"ON TIME"</formula>
    </cfRule>
  </conditionalFormatting>
  <conditionalFormatting sqref="Y17">
    <cfRule type="cellIs" dxfId="411" priority="422" operator="equal">
      <formula>"NOT RECEIVED"</formula>
    </cfRule>
    <cfRule type="cellIs" dxfId="410" priority="423" operator="equal">
      <formula>"LATE"</formula>
    </cfRule>
    <cfRule type="cellIs" dxfId="409" priority="424" operator="equal">
      <formula>"ON TIME"</formula>
    </cfRule>
  </conditionalFormatting>
  <conditionalFormatting sqref="Y18">
    <cfRule type="cellIs" dxfId="408" priority="419" operator="equal">
      <formula>"NOT RECEIVED"</formula>
    </cfRule>
    <cfRule type="cellIs" dxfId="407" priority="420" operator="equal">
      <formula>"LATE"</formula>
    </cfRule>
    <cfRule type="cellIs" dxfId="406" priority="421" operator="equal">
      <formula>"ON TIME"</formula>
    </cfRule>
  </conditionalFormatting>
  <conditionalFormatting sqref="Y19:Y20">
    <cfRule type="cellIs" dxfId="405" priority="416" operator="equal">
      <formula>"NOT RECEIVED"</formula>
    </cfRule>
    <cfRule type="cellIs" dxfId="404" priority="417" operator="equal">
      <formula>"LATE"</formula>
    </cfRule>
    <cfRule type="cellIs" dxfId="403" priority="418" operator="equal">
      <formula>"ON TIME"</formula>
    </cfRule>
  </conditionalFormatting>
  <conditionalFormatting sqref="AE12:AE24">
    <cfRule type="cellIs" dxfId="402" priority="413" operator="equal">
      <formula>"NOT RECEIVED"</formula>
    </cfRule>
    <cfRule type="cellIs" dxfId="401" priority="414" operator="equal">
      <formula>"LATE"</formula>
    </cfRule>
    <cfRule type="cellIs" dxfId="400" priority="415" operator="equal">
      <formula>"ON TIME"</formula>
    </cfRule>
  </conditionalFormatting>
  <conditionalFormatting sqref="AE12">
    <cfRule type="cellIs" dxfId="399" priority="410" operator="equal">
      <formula>"NOT RECEIVED"</formula>
    </cfRule>
    <cfRule type="cellIs" dxfId="398" priority="411" operator="equal">
      <formula>"LATE"</formula>
    </cfRule>
    <cfRule type="cellIs" dxfId="397" priority="412" operator="equal">
      <formula>"ON TIME"</formula>
    </cfRule>
  </conditionalFormatting>
  <conditionalFormatting sqref="AE13">
    <cfRule type="cellIs" dxfId="396" priority="407" operator="equal">
      <formula>"NOT RECEIVED"</formula>
    </cfRule>
    <cfRule type="cellIs" dxfId="395" priority="408" operator="equal">
      <formula>"LATE"</formula>
    </cfRule>
    <cfRule type="cellIs" dxfId="394" priority="409" operator="equal">
      <formula>"ON TIME"</formula>
    </cfRule>
  </conditionalFormatting>
  <conditionalFormatting sqref="AE14">
    <cfRule type="cellIs" dxfId="393" priority="404" operator="equal">
      <formula>"NOT RECEIVED"</formula>
    </cfRule>
    <cfRule type="cellIs" dxfId="392" priority="405" operator="equal">
      <formula>"LATE"</formula>
    </cfRule>
    <cfRule type="cellIs" dxfId="391" priority="406" operator="equal">
      <formula>"ON TIME"</formula>
    </cfRule>
  </conditionalFormatting>
  <conditionalFormatting sqref="AE15">
    <cfRule type="cellIs" dxfId="390" priority="401" operator="equal">
      <formula>"NOT RECEIVED"</formula>
    </cfRule>
    <cfRule type="cellIs" dxfId="389" priority="402" operator="equal">
      <formula>"LATE"</formula>
    </cfRule>
    <cfRule type="cellIs" dxfId="388" priority="403" operator="equal">
      <formula>"ON TIME"</formula>
    </cfRule>
  </conditionalFormatting>
  <conditionalFormatting sqref="AE16">
    <cfRule type="cellIs" dxfId="387" priority="398" operator="equal">
      <formula>"NOT RECEIVED"</formula>
    </cfRule>
    <cfRule type="cellIs" dxfId="386" priority="399" operator="equal">
      <formula>"LATE"</formula>
    </cfRule>
    <cfRule type="cellIs" dxfId="385" priority="400" operator="equal">
      <formula>"ON TIME"</formula>
    </cfRule>
  </conditionalFormatting>
  <conditionalFormatting sqref="AE17">
    <cfRule type="cellIs" dxfId="384" priority="395" operator="equal">
      <formula>"NOT RECEIVED"</formula>
    </cfRule>
    <cfRule type="cellIs" dxfId="383" priority="396" operator="equal">
      <formula>"LATE"</formula>
    </cfRule>
    <cfRule type="cellIs" dxfId="382" priority="397" operator="equal">
      <formula>"ON TIME"</formula>
    </cfRule>
  </conditionalFormatting>
  <conditionalFormatting sqref="AE18">
    <cfRule type="cellIs" dxfId="381" priority="392" operator="equal">
      <formula>"NOT RECEIVED"</formula>
    </cfRule>
    <cfRule type="cellIs" dxfId="380" priority="393" operator="equal">
      <formula>"LATE"</formula>
    </cfRule>
    <cfRule type="cellIs" dxfId="379" priority="394" operator="equal">
      <formula>"ON TIME"</formula>
    </cfRule>
  </conditionalFormatting>
  <conditionalFormatting sqref="AE19:AE20">
    <cfRule type="cellIs" dxfId="378" priority="389" operator="equal">
      <formula>"NOT RECEIVED"</formula>
    </cfRule>
    <cfRule type="cellIs" dxfId="377" priority="390" operator="equal">
      <formula>"LATE"</formula>
    </cfRule>
    <cfRule type="cellIs" dxfId="376" priority="391" operator="equal">
      <formula>"ON TIME"</formula>
    </cfRule>
  </conditionalFormatting>
  <conditionalFormatting sqref="L7:L24">
    <cfRule type="cellIs" dxfId="375" priority="386" operator="equal">
      <formula>"NOT RECEIVED"</formula>
    </cfRule>
    <cfRule type="cellIs" dxfId="374" priority="387" operator="equal">
      <formula>"LATE"</formula>
    </cfRule>
    <cfRule type="cellIs" dxfId="373" priority="388" operator="equal">
      <formula>"ON TIME"</formula>
    </cfRule>
  </conditionalFormatting>
  <conditionalFormatting sqref="L8">
    <cfRule type="cellIs" dxfId="372" priority="383" operator="equal">
      <formula>"NOT RECEIVED"</formula>
    </cfRule>
    <cfRule type="cellIs" dxfId="371" priority="384" operator="equal">
      <formula>"LATE"</formula>
    </cfRule>
    <cfRule type="cellIs" dxfId="370" priority="385" operator="equal">
      <formula>"ON TIME"</formula>
    </cfRule>
  </conditionalFormatting>
  <conditionalFormatting sqref="L9">
    <cfRule type="cellIs" dxfId="369" priority="380" operator="equal">
      <formula>"NOT RECEIVED"</formula>
    </cfRule>
    <cfRule type="cellIs" dxfId="368" priority="381" operator="equal">
      <formula>"LATE"</formula>
    </cfRule>
    <cfRule type="cellIs" dxfId="367" priority="382" operator="equal">
      <formula>"ON TIME"</formula>
    </cfRule>
  </conditionalFormatting>
  <conditionalFormatting sqref="L10">
    <cfRule type="cellIs" dxfId="366" priority="377" operator="equal">
      <formula>"NOT RECEIVED"</formula>
    </cfRule>
    <cfRule type="cellIs" dxfId="365" priority="378" operator="equal">
      <formula>"LATE"</formula>
    </cfRule>
    <cfRule type="cellIs" dxfId="364" priority="379" operator="equal">
      <formula>"ON TIME"</formula>
    </cfRule>
  </conditionalFormatting>
  <conditionalFormatting sqref="L11">
    <cfRule type="cellIs" dxfId="363" priority="374" operator="equal">
      <formula>"NOT RECEIVED"</formula>
    </cfRule>
    <cfRule type="cellIs" dxfId="362" priority="375" operator="equal">
      <formula>"LATE"</formula>
    </cfRule>
    <cfRule type="cellIs" dxfId="361" priority="376" operator="equal">
      <formula>"ON TIME"</formula>
    </cfRule>
  </conditionalFormatting>
  <conditionalFormatting sqref="L12">
    <cfRule type="cellIs" dxfId="360" priority="371" operator="equal">
      <formula>"NOT RECEIVED"</formula>
    </cfRule>
    <cfRule type="cellIs" dxfId="359" priority="372" operator="equal">
      <formula>"LATE"</formula>
    </cfRule>
    <cfRule type="cellIs" dxfId="358" priority="373" operator="equal">
      <formula>"ON TIME"</formula>
    </cfRule>
  </conditionalFormatting>
  <conditionalFormatting sqref="L13">
    <cfRule type="cellIs" dxfId="357" priority="368" operator="equal">
      <formula>"NOT RECEIVED"</formula>
    </cfRule>
    <cfRule type="cellIs" dxfId="356" priority="369" operator="equal">
      <formula>"LATE"</formula>
    </cfRule>
    <cfRule type="cellIs" dxfId="355" priority="370" operator="equal">
      <formula>"ON TIME"</formula>
    </cfRule>
  </conditionalFormatting>
  <conditionalFormatting sqref="L14">
    <cfRule type="cellIs" dxfId="354" priority="365" operator="equal">
      <formula>"NOT RECEIVED"</formula>
    </cfRule>
    <cfRule type="cellIs" dxfId="353" priority="366" operator="equal">
      <formula>"LATE"</formula>
    </cfRule>
    <cfRule type="cellIs" dxfId="352" priority="367" operator="equal">
      <formula>"ON TIME"</formula>
    </cfRule>
  </conditionalFormatting>
  <conditionalFormatting sqref="L15">
    <cfRule type="cellIs" dxfId="351" priority="362" operator="equal">
      <formula>"NOT RECEIVED"</formula>
    </cfRule>
    <cfRule type="cellIs" dxfId="350" priority="363" operator="equal">
      <formula>"LATE"</formula>
    </cfRule>
    <cfRule type="cellIs" dxfId="349" priority="364" operator="equal">
      <formula>"ON TIME"</formula>
    </cfRule>
  </conditionalFormatting>
  <conditionalFormatting sqref="L16">
    <cfRule type="cellIs" dxfId="348" priority="359" operator="equal">
      <formula>"NOT RECEIVED"</formula>
    </cfRule>
    <cfRule type="cellIs" dxfId="347" priority="360" operator="equal">
      <formula>"LATE"</formula>
    </cfRule>
    <cfRule type="cellIs" dxfId="346" priority="361" operator="equal">
      <formula>"ON TIME"</formula>
    </cfRule>
  </conditionalFormatting>
  <conditionalFormatting sqref="L17">
    <cfRule type="cellIs" dxfId="345" priority="356" operator="equal">
      <formula>"NOT RECEIVED"</formula>
    </cfRule>
    <cfRule type="cellIs" dxfId="344" priority="357" operator="equal">
      <formula>"LATE"</formula>
    </cfRule>
    <cfRule type="cellIs" dxfId="343" priority="358" operator="equal">
      <formula>"ON TIME"</formula>
    </cfRule>
  </conditionalFormatting>
  <conditionalFormatting sqref="L18">
    <cfRule type="cellIs" dxfId="342" priority="353" operator="equal">
      <formula>"NOT RECEIVED"</formula>
    </cfRule>
    <cfRule type="cellIs" dxfId="341" priority="354" operator="equal">
      <formula>"LATE"</formula>
    </cfRule>
    <cfRule type="cellIs" dxfId="340" priority="355" operator="equal">
      <formula>"ON TIME"</formula>
    </cfRule>
  </conditionalFormatting>
  <conditionalFormatting sqref="L19:L20">
    <cfRule type="cellIs" dxfId="339" priority="350" operator="equal">
      <formula>"NOT RECEIVED"</formula>
    </cfRule>
    <cfRule type="cellIs" dxfId="338" priority="351" operator="equal">
      <formula>"LATE"</formula>
    </cfRule>
    <cfRule type="cellIs" dxfId="337" priority="352" operator="equal">
      <formula>"ON TIME"</formula>
    </cfRule>
  </conditionalFormatting>
  <conditionalFormatting sqref="L9">
    <cfRule type="cellIs" dxfId="336" priority="347" operator="equal">
      <formula>"NOT RECEIVED"</formula>
    </cfRule>
    <cfRule type="cellIs" dxfId="335" priority="348" operator="equal">
      <formula>"LATE"</formula>
    </cfRule>
    <cfRule type="cellIs" dxfId="334" priority="349" operator="equal">
      <formula>"ON TIME"</formula>
    </cfRule>
  </conditionalFormatting>
  <conditionalFormatting sqref="L10">
    <cfRule type="cellIs" dxfId="333" priority="344" operator="equal">
      <formula>"NOT RECEIVED"</formula>
    </cfRule>
    <cfRule type="cellIs" dxfId="332" priority="345" operator="equal">
      <formula>"LATE"</formula>
    </cfRule>
    <cfRule type="cellIs" dxfId="331" priority="346" operator="equal">
      <formula>"ON TIME"</formula>
    </cfRule>
  </conditionalFormatting>
  <conditionalFormatting sqref="L11">
    <cfRule type="cellIs" dxfId="330" priority="341" operator="equal">
      <formula>"NOT RECEIVED"</formula>
    </cfRule>
    <cfRule type="cellIs" dxfId="329" priority="342" operator="equal">
      <formula>"LATE"</formula>
    </cfRule>
    <cfRule type="cellIs" dxfId="328" priority="343" operator="equal">
      <formula>"ON TIME"</formula>
    </cfRule>
  </conditionalFormatting>
  <conditionalFormatting sqref="L12">
    <cfRule type="cellIs" dxfId="327" priority="338" operator="equal">
      <formula>"NOT RECEIVED"</formula>
    </cfRule>
    <cfRule type="cellIs" dxfId="326" priority="339" operator="equal">
      <formula>"LATE"</formula>
    </cfRule>
    <cfRule type="cellIs" dxfId="325" priority="340" operator="equal">
      <formula>"ON TIME"</formula>
    </cfRule>
  </conditionalFormatting>
  <conditionalFormatting sqref="L13">
    <cfRule type="cellIs" dxfId="324" priority="335" operator="equal">
      <formula>"NOT RECEIVED"</formula>
    </cfRule>
    <cfRule type="cellIs" dxfId="323" priority="336" operator="equal">
      <formula>"LATE"</formula>
    </cfRule>
    <cfRule type="cellIs" dxfId="322" priority="337" operator="equal">
      <formula>"ON TIME"</formula>
    </cfRule>
  </conditionalFormatting>
  <conditionalFormatting sqref="L14">
    <cfRule type="cellIs" dxfId="321" priority="332" operator="equal">
      <formula>"NOT RECEIVED"</formula>
    </cfRule>
    <cfRule type="cellIs" dxfId="320" priority="333" operator="equal">
      <formula>"LATE"</formula>
    </cfRule>
    <cfRule type="cellIs" dxfId="319" priority="334" operator="equal">
      <formula>"ON TIME"</formula>
    </cfRule>
  </conditionalFormatting>
  <conditionalFormatting sqref="L15">
    <cfRule type="cellIs" dxfId="318" priority="329" operator="equal">
      <formula>"NOT RECEIVED"</formula>
    </cfRule>
    <cfRule type="cellIs" dxfId="317" priority="330" operator="equal">
      <formula>"LATE"</formula>
    </cfRule>
    <cfRule type="cellIs" dxfId="316" priority="331" operator="equal">
      <formula>"ON TIME"</formula>
    </cfRule>
  </conditionalFormatting>
  <conditionalFormatting sqref="L16">
    <cfRule type="cellIs" dxfId="315" priority="326" operator="equal">
      <formula>"NOT RECEIVED"</formula>
    </cfRule>
    <cfRule type="cellIs" dxfId="314" priority="327" operator="equal">
      <formula>"LATE"</formula>
    </cfRule>
    <cfRule type="cellIs" dxfId="313" priority="328" operator="equal">
      <formula>"ON TIME"</formula>
    </cfRule>
  </conditionalFormatting>
  <conditionalFormatting sqref="L17">
    <cfRule type="cellIs" dxfId="312" priority="323" operator="equal">
      <formula>"NOT RECEIVED"</formula>
    </cfRule>
    <cfRule type="cellIs" dxfId="311" priority="324" operator="equal">
      <formula>"LATE"</formula>
    </cfRule>
    <cfRule type="cellIs" dxfId="310" priority="325" operator="equal">
      <formula>"ON TIME"</formula>
    </cfRule>
  </conditionalFormatting>
  <conditionalFormatting sqref="L18">
    <cfRule type="cellIs" dxfId="309" priority="320" operator="equal">
      <formula>"NOT RECEIVED"</formula>
    </cfRule>
    <cfRule type="cellIs" dxfId="308" priority="321" operator="equal">
      <formula>"LATE"</formula>
    </cfRule>
    <cfRule type="cellIs" dxfId="307" priority="322" operator="equal">
      <formula>"ON TIME"</formula>
    </cfRule>
  </conditionalFormatting>
  <conditionalFormatting sqref="L19">
    <cfRule type="cellIs" dxfId="306" priority="317" operator="equal">
      <formula>"NOT RECEIVED"</formula>
    </cfRule>
    <cfRule type="cellIs" dxfId="305" priority="318" operator="equal">
      <formula>"LATE"</formula>
    </cfRule>
    <cfRule type="cellIs" dxfId="304" priority="319" operator="equal">
      <formula>"ON TIME"</formula>
    </cfRule>
  </conditionalFormatting>
  <conditionalFormatting sqref="L20">
    <cfRule type="cellIs" dxfId="303" priority="314" operator="equal">
      <formula>"NOT RECEIVED"</formula>
    </cfRule>
    <cfRule type="cellIs" dxfId="302" priority="315" operator="equal">
      <formula>"LATE"</formula>
    </cfRule>
    <cfRule type="cellIs" dxfId="301" priority="316" operator="equal">
      <formula>"ON TIME"</formula>
    </cfRule>
  </conditionalFormatting>
  <conditionalFormatting sqref="L21">
    <cfRule type="cellIs" dxfId="300" priority="311" operator="equal">
      <formula>"NOT RECEIVED"</formula>
    </cfRule>
    <cfRule type="cellIs" dxfId="299" priority="312" operator="equal">
      <formula>"LATE"</formula>
    </cfRule>
    <cfRule type="cellIs" dxfId="298" priority="313" operator="equal">
      <formula>"ON TIME"</formula>
    </cfRule>
  </conditionalFormatting>
  <conditionalFormatting sqref="L22">
    <cfRule type="cellIs" dxfId="297" priority="308" operator="equal">
      <formula>"NOT RECEIVED"</formula>
    </cfRule>
    <cfRule type="cellIs" dxfId="296" priority="309" operator="equal">
      <formula>"LATE"</formula>
    </cfRule>
    <cfRule type="cellIs" dxfId="295" priority="310" operator="equal">
      <formula>"ON TIME"</formula>
    </cfRule>
  </conditionalFormatting>
  <conditionalFormatting sqref="L23">
    <cfRule type="cellIs" dxfId="294" priority="305" operator="equal">
      <formula>"NOT RECEIVED"</formula>
    </cfRule>
    <cfRule type="cellIs" dxfId="293" priority="306" operator="equal">
      <formula>"LATE"</formula>
    </cfRule>
    <cfRule type="cellIs" dxfId="292" priority="307" operator="equal">
      <formula>"ON TIME"</formula>
    </cfRule>
  </conditionalFormatting>
  <conditionalFormatting sqref="L24">
    <cfRule type="cellIs" dxfId="291" priority="302" operator="equal">
      <formula>"NOT RECEIVED"</formula>
    </cfRule>
    <cfRule type="cellIs" dxfId="290" priority="303" operator="equal">
      <formula>"LATE"</formula>
    </cfRule>
    <cfRule type="cellIs" dxfId="289" priority="304" operator="equal">
      <formula>"ON TIME"</formula>
    </cfRule>
  </conditionalFormatting>
  <conditionalFormatting sqref="R7:R24">
    <cfRule type="cellIs" dxfId="288" priority="299" operator="equal">
      <formula>"NOT RECEIVED"</formula>
    </cfRule>
    <cfRule type="cellIs" dxfId="287" priority="300" operator="equal">
      <formula>"LATE"</formula>
    </cfRule>
    <cfRule type="cellIs" dxfId="286" priority="301" operator="equal">
      <formula>"ON TIME"</formula>
    </cfRule>
  </conditionalFormatting>
  <conditionalFormatting sqref="R8">
    <cfRule type="cellIs" dxfId="285" priority="296" operator="equal">
      <formula>"NOT RECEIVED"</formula>
    </cfRule>
    <cfRule type="cellIs" dxfId="284" priority="297" operator="equal">
      <formula>"LATE"</formula>
    </cfRule>
    <cfRule type="cellIs" dxfId="283" priority="298" operator="equal">
      <formula>"ON TIME"</formula>
    </cfRule>
  </conditionalFormatting>
  <conditionalFormatting sqref="R9">
    <cfRule type="cellIs" dxfId="282" priority="293" operator="equal">
      <formula>"NOT RECEIVED"</formula>
    </cfRule>
    <cfRule type="cellIs" dxfId="281" priority="294" operator="equal">
      <formula>"LATE"</formula>
    </cfRule>
    <cfRule type="cellIs" dxfId="280" priority="295" operator="equal">
      <formula>"ON TIME"</formula>
    </cfRule>
  </conditionalFormatting>
  <conditionalFormatting sqref="R10">
    <cfRule type="cellIs" dxfId="279" priority="290" operator="equal">
      <formula>"NOT RECEIVED"</formula>
    </cfRule>
    <cfRule type="cellIs" dxfId="278" priority="291" operator="equal">
      <formula>"LATE"</formula>
    </cfRule>
    <cfRule type="cellIs" dxfId="277" priority="292" operator="equal">
      <formula>"ON TIME"</formula>
    </cfRule>
  </conditionalFormatting>
  <conditionalFormatting sqref="R11">
    <cfRule type="cellIs" dxfId="276" priority="287" operator="equal">
      <formula>"NOT RECEIVED"</formula>
    </cfRule>
    <cfRule type="cellIs" dxfId="275" priority="288" operator="equal">
      <formula>"LATE"</formula>
    </cfRule>
    <cfRule type="cellIs" dxfId="274" priority="289" operator="equal">
      <formula>"ON TIME"</formula>
    </cfRule>
  </conditionalFormatting>
  <conditionalFormatting sqref="R12">
    <cfRule type="cellIs" dxfId="273" priority="284" operator="equal">
      <formula>"NOT RECEIVED"</formula>
    </cfRule>
    <cfRule type="cellIs" dxfId="272" priority="285" operator="equal">
      <formula>"LATE"</formula>
    </cfRule>
    <cfRule type="cellIs" dxfId="271" priority="286" operator="equal">
      <formula>"ON TIME"</formula>
    </cfRule>
  </conditionalFormatting>
  <conditionalFormatting sqref="R13">
    <cfRule type="cellIs" dxfId="270" priority="281" operator="equal">
      <formula>"NOT RECEIVED"</formula>
    </cfRule>
    <cfRule type="cellIs" dxfId="269" priority="282" operator="equal">
      <formula>"LATE"</formula>
    </cfRule>
    <cfRule type="cellIs" dxfId="268" priority="283" operator="equal">
      <formula>"ON TIME"</formula>
    </cfRule>
  </conditionalFormatting>
  <conditionalFormatting sqref="R14">
    <cfRule type="cellIs" dxfId="267" priority="278" operator="equal">
      <formula>"NOT RECEIVED"</formula>
    </cfRule>
    <cfRule type="cellIs" dxfId="266" priority="279" operator="equal">
      <formula>"LATE"</formula>
    </cfRule>
    <cfRule type="cellIs" dxfId="265" priority="280" operator="equal">
      <formula>"ON TIME"</formula>
    </cfRule>
  </conditionalFormatting>
  <conditionalFormatting sqref="R15">
    <cfRule type="cellIs" dxfId="264" priority="275" operator="equal">
      <formula>"NOT RECEIVED"</formula>
    </cfRule>
    <cfRule type="cellIs" dxfId="263" priority="276" operator="equal">
      <formula>"LATE"</formula>
    </cfRule>
    <cfRule type="cellIs" dxfId="262" priority="277" operator="equal">
      <formula>"ON TIME"</formula>
    </cfRule>
  </conditionalFormatting>
  <conditionalFormatting sqref="R16">
    <cfRule type="cellIs" dxfId="261" priority="272" operator="equal">
      <formula>"NOT RECEIVED"</formula>
    </cfRule>
    <cfRule type="cellIs" dxfId="260" priority="273" operator="equal">
      <formula>"LATE"</formula>
    </cfRule>
    <cfRule type="cellIs" dxfId="259" priority="274" operator="equal">
      <formula>"ON TIME"</formula>
    </cfRule>
  </conditionalFormatting>
  <conditionalFormatting sqref="R17">
    <cfRule type="cellIs" dxfId="258" priority="269" operator="equal">
      <formula>"NOT RECEIVED"</formula>
    </cfRule>
    <cfRule type="cellIs" dxfId="257" priority="270" operator="equal">
      <formula>"LATE"</formula>
    </cfRule>
    <cfRule type="cellIs" dxfId="256" priority="271" operator="equal">
      <formula>"ON TIME"</formula>
    </cfRule>
  </conditionalFormatting>
  <conditionalFormatting sqref="R18">
    <cfRule type="cellIs" dxfId="255" priority="266" operator="equal">
      <formula>"NOT RECEIVED"</formula>
    </cfRule>
    <cfRule type="cellIs" dxfId="254" priority="267" operator="equal">
      <formula>"LATE"</formula>
    </cfRule>
    <cfRule type="cellIs" dxfId="253" priority="268" operator="equal">
      <formula>"ON TIME"</formula>
    </cfRule>
  </conditionalFormatting>
  <conditionalFormatting sqref="R19:R20">
    <cfRule type="cellIs" dxfId="252" priority="263" operator="equal">
      <formula>"NOT RECEIVED"</formula>
    </cfRule>
    <cfRule type="cellIs" dxfId="251" priority="264" operator="equal">
      <formula>"LATE"</formula>
    </cfRule>
    <cfRule type="cellIs" dxfId="250" priority="265" operator="equal">
      <formula>"ON TIME"</formula>
    </cfRule>
  </conditionalFormatting>
  <conditionalFormatting sqref="R9">
    <cfRule type="cellIs" dxfId="249" priority="260" operator="equal">
      <formula>"NOT RECEIVED"</formula>
    </cfRule>
    <cfRule type="cellIs" dxfId="248" priority="261" operator="equal">
      <formula>"LATE"</formula>
    </cfRule>
    <cfRule type="cellIs" dxfId="247" priority="262" operator="equal">
      <formula>"ON TIME"</formula>
    </cfRule>
  </conditionalFormatting>
  <conditionalFormatting sqref="R10">
    <cfRule type="cellIs" dxfId="246" priority="257" operator="equal">
      <formula>"NOT RECEIVED"</formula>
    </cfRule>
    <cfRule type="cellIs" dxfId="245" priority="258" operator="equal">
      <formula>"LATE"</formula>
    </cfRule>
    <cfRule type="cellIs" dxfId="244" priority="259" operator="equal">
      <formula>"ON TIME"</formula>
    </cfRule>
  </conditionalFormatting>
  <conditionalFormatting sqref="R11">
    <cfRule type="cellIs" dxfId="243" priority="254" operator="equal">
      <formula>"NOT RECEIVED"</formula>
    </cfRule>
    <cfRule type="cellIs" dxfId="242" priority="255" operator="equal">
      <formula>"LATE"</formula>
    </cfRule>
    <cfRule type="cellIs" dxfId="241" priority="256" operator="equal">
      <formula>"ON TIME"</formula>
    </cfRule>
  </conditionalFormatting>
  <conditionalFormatting sqref="R12">
    <cfRule type="cellIs" dxfId="240" priority="251" operator="equal">
      <formula>"NOT RECEIVED"</formula>
    </cfRule>
    <cfRule type="cellIs" dxfId="239" priority="252" operator="equal">
      <formula>"LATE"</formula>
    </cfRule>
    <cfRule type="cellIs" dxfId="238" priority="253" operator="equal">
      <formula>"ON TIME"</formula>
    </cfRule>
  </conditionalFormatting>
  <conditionalFormatting sqref="R13">
    <cfRule type="cellIs" dxfId="237" priority="248" operator="equal">
      <formula>"NOT RECEIVED"</formula>
    </cfRule>
    <cfRule type="cellIs" dxfId="236" priority="249" operator="equal">
      <formula>"LATE"</formula>
    </cfRule>
    <cfRule type="cellIs" dxfId="235" priority="250" operator="equal">
      <formula>"ON TIME"</formula>
    </cfRule>
  </conditionalFormatting>
  <conditionalFormatting sqref="R14">
    <cfRule type="cellIs" dxfId="234" priority="245" operator="equal">
      <formula>"NOT RECEIVED"</formula>
    </cfRule>
    <cfRule type="cellIs" dxfId="233" priority="246" operator="equal">
      <formula>"LATE"</formula>
    </cfRule>
    <cfRule type="cellIs" dxfId="232" priority="247" operator="equal">
      <formula>"ON TIME"</formula>
    </cfRule>
  </conditionalFormatting>
  <conditionalFormatting sqref="R15">
    <cfRule type="cellIs" dxfId="231" priority="242" operator="equal">
      <formula>"NOT RECEIVED"</formula>
    </cfRule>
    <cfRule type="cellIs" dxfId="230" priority="243" operator="equal">
      <formula>"LATE"</formula>
    </cfRule>
    <cfRule type="cellIs" dxfId="229" priority="244" operator="equal">
      <formula>"ON TIME"</formula>
    </cfRule>
  </conditionalFormatting>
  <conditionalFormatting sqref="R16">
    <cfRule type="cellIs" dxfId="228" priority="239" operator="equal">
      <formula>"NOT RECEIVED"</formula>
    </cfRule>
    <cfRule type="cellIs" dxfId="227" priority="240" operator="equal">
      <formula>"LATE"</formula>
    </cfRule>
    <cfRule type="cellIs" dxfId="226" priority="241" operator="equal">
      <formula>"ON TIME"</formula>
    </cfRule>
  </conditionalFormatting>
  <conditionalFormatting sqref="R17">
    <cfRule type="cellIs" dxfId="225" priority="236" operator="equal">
      <formula>"NOT RECEIVED"</formula>
    </cfRule>
    <cfRule type="cellIs" dxfId="224" priority="237" operator="equal">
      <formula>"LATE"</formula>
    </cfRule>
    <cfRule type="cellIs" dxfId="223" priority="238" operator="equal">
      <formula>"ON TIME"</formula>
    </cfRule>
  </conditionalFormatting>
  <conditionalFormatting sqref="R18">
    <cfRule type="cellIs" dxfId="222" priority="233" operator="equal">
      <formula>"NOT RECEIVED"</formula>
    </cfRule>
    <cfRule type="cellIs" dxfId="221" priority="234" operator="equal">
      <formula>"LATE"</formula>
    </cfRule>
    <cfRule type="cellIs" dxfId="220" priority="235" operator="equal">
      <formula>"ON TIME"</formula>
    </cfRule>
  </conditionalFormatting>
  <conditionalFormatting sqref="R19">
    <cfRule type="cellIs" dxfId="219" priority="230" operator="equal">
      <formula>"NOT RECEIVED"</formula>
    </cfRule>
    <cfRule type="cellIs" dxfId="218" priority="231" operator="equal">
      <formula>"LATE"</formula>
    </cfRule>
    <cfRule type="cellIs" dxfId="217" priority="232" operator="equal">
      <formula>"ON TIME"</formula>
    </cfRule>
  </conditionalFormatting>
  <conditionalFormatting sqref="R20">
    <cfRule type="cellIs" dxfId="216" priority="227" operator="equal">
      <formula>"NOT RECEIVED"</formula>
    </cfRule>
    <cfRule type="cellIs" dxfId="215" priority="228" operator="equal">
      <formula>"LATE"</formula>
    </cfRule>
    <cfRule type="cellIs" dxfId="214" priority="229" operator="equal">
      <formula>"ON TIME"</formula>
    </cfRule>
  </conditionalFormatting>
  <conditionalFormatting sqref="R21">
    <cfRule type="cellIs" dxfId="213" priority="224" operator="equal">
      <formula>"NOT RECEIVED"</formula>
    </cfRule>
    <cfRule type="cellIs" dxfId="212" priority="225" operator="equal">
      <formula>"LATE"</formula>
    </cfRule>
    <cfRule type="cellIs" dxfId="211" priority="226" operator="equal">
      <formula>"ON TIME"</formula>
    </cfRule>
  </conditionalFormatting>
  <conditionalFormatting sqref="R22">
    <cfRule type="cellIs" dxfId="210" priority="221" operator="equal">
      <formula>"NOT RECEIVED"</formula>
    </cfRule>
    <cfRule type="cellIs" dxfId="209" priority="222" operator="equal">
      <formula>"LATE"</formula>
    </cfRule>
    <cfRule type="cellIs" dxfId="208" priority="223" operator="equal">
      <formula>"ON TIME"</formula>
    </cfRule>
  </conditionalFormatting>
  <conditionalFormatting sqref="R23">
    <cfRule type="cellIs" dxfId="207" priority="218" operator="equal">
      <formula>"NOT RECEIVED"</formula>
    </cfRule>
    <cfRule type="cellIs" dxfId="206" priority="219" operator="equal">
      <formula>"LATE"</formula>
    </cfRule>
    <cfRule type="cellIs" dxfId="205" priority="220" operator="equal">
      <formula>"ON TIME"</formula>
    </cfRule>
  </conditionalFormatting>
  <conditionalFormatting sqref="R24">
    <cfRule type="cellIs" dxfId="204" priority="215" operator="equal">
      <formula>"NOT RECEIVED"</formula>
    </cfRule>
    <cfRule type="cellIs" dxfId="203" priority="216" operator="equal">
      <formula>"LATE"</formula>
    </cfRule>
    <cfRule type="cellIs" dxfId="202" priority="217" operator="equal">
      <formula>"ON TIME"</formula>
    </cfRule>
  </conditionalFormatting>
  <conditionalFormatting sqref="X7:X24">
    <cfRule type="cellIs" dxfId="201" priority="212" operator="equal">
      <formula>"NOT RECEIVED"</formula>
    </cfRule>
    <cfRule type="cellIs" dxfId="200" priority="213" operator="equal">
      <formula>"LATE"</formula>
    </cfRule>
    <cfRule type="cellIs" dxfId="199" priority="214" operator="equal">
      <formula>"ON TIME"</formula>
    </cfRule>
  </conditionalFormatting>
  <conditionalFormatting sqref="X8">
    <cfRule type="cellIs" dxfId="198" priority="209" operator="equal">
      <formula>"NOT RECEIVED"</formula>
    </cfRule>
    <cfRule type="cellIs" dxfId="197" priority="210" operator="equal">
      <formula>"LATE"</formula>
    </cfRule>
    <cfRule type="cellIs" dxfId="196" priority="211" operator="equal">
      <formula>"ON TIME"</formula>
    </cfRule>
  </conditionalFormatting>
  <conditionalFormatting sqref="X9">
    <cfRule type="cellIs" dxfId="195" priority="206" operator="equal">
      <formula>"NOT RECEIVED"</formula>
    </cfRule>
    <cfRule type="cellIs" dxfId="194" priority="207" operator="equal">
      <formula>"LATE"</formula>
    </cfRule>
    <cfRule type="cellIs" dxfId="193" priority="208" operator="equal">
      <formula>"ON TIME"</formula>
    </cfRule>
  </conditionalFormatting>
  <conditionalFormatting sqref="X10">
    <cfRule type="cellIs" dxfId="192" priority="203" operator="equal">
      <formula>"NOT RECEIVED"</formula>
    </cfRule>
    <cfRule type="cellIs" dxfId="191" priority="204" operator="equal">
      <formula>"LATE"</formula>
    </cfRule>
    <cfRule type="cellIs" dxfId="190" priority="205" operator="equal">
      <formula>"ON TIME"</formula>
    </cfRule>
  </conditionalFormatting>
  <conditionalFormatting sqref="X11">
    <cfRule type="cellIs" dxfId="189" priority="200" operator="equal">
      <formula>"NOT RECEIVED"</formula>
    </cfRule>
    <cfRule type="cellIs" dxfId="188" priority="201" operator="equal">
      <formula>"LATE"</formula>
    </cfRule>
    <cfRule type="cellIs" dxfId="187" priority="202" operator="equal">
      <formula>"ON TIME"</formula>
    </cfRule>
  </conditionalFormatting>
  <conditionalFormatting sqref="X12">
    <cfRule type="cellIs" dxfId="186" priority="197" operator="equal">
      <formula>"NOT RECEIVED"</formula>
    </cfRule>
    <cfRule type="cellIs" dxfId="185" priority="198" operator="equal">
      <formula>"LATE"</formula>
    </cfRule>
    <cfRule type="cellIs" dxfId="184" priority="199" operator="equal">
      <formula>"ON TIME"</formula>
    </cfRule>
  </conditionalFormatting>
  <conditionalFormatting sqref="X13">
    <cfRule type="cellIs" dxfId="183" priority="194" operator="equal">
      <formula>"NOT RECEIVED"</formula>
    </cfRule>
    <cfRule type="cellIs" dxfId="182" priority="195" operator="equal">
      <formula>"LATE"</formula>
    </cfRule>
    <cfRule type="cellIs" dxfId="181" priority="196" operator="equal">
      <formula>"ON TIME"</formula>
    </cfRule>
  </conditionalFormatting>
  <conditionalFormatting sqref="X14">
    <cfRule type="cellIs" dxfId="180" priority="191" operator="equal">
      <formula>"NOT RECEIVED"</formula>
    </cfRule>
    <cfRule type="cellIs" dxfId="179" priority="192" operator="equal">
      <formula>"LATE"</formula>
    </cfRule>
    <cfRule type="cellIs" dxfId="178" priority="193" operator="equal">
      <formula>"ON TIME"</formula>
    </cfRule>
  </conditionalFormatting>
  <conditionalFormatting sqref="X15">
    <cfRule type="cellIs" dxfId="177" priority="188" operator="equal">
      <formula>"NOT RECEIVED"</formula>
    </cfRule>
    <cfRule type="cellIs" dxfId="176" priority="189" operator="equal">
      <formula>"LATE"</formula>
    </cfRule>
    <cfRule type="cellIs" dxfId="175" priority="190" operator="equal">
      <formula>"ON TIME"</formula>
    </cfRule>
  </conditionalFormatting>
  <conditionalFormatting sqref="X16">
    <cfRule type="cellIs" dxfId="174" priority="185" operator="equal">
      <formula>"NOT RECEIVED"</formula>
    </cfRule>
    <cfRule type="cellIs" dxfId="173" priority="186" operator="equal">
      <formula>"LATE"</formula>
    </cfRule>
    <cfRule type="cellIs" dxfId="172" priority="187" operator="equal">
      <formula>"ON TIME"</formula>
    </cfRule>
  </conditionalFormatting>
  <conditionalFormatting sqref="X17">
    <cfRule type="cellIs" dxfId="171" priority="182" operator="equal">
      <formula>"NOT RECEIVED"</formula>
    </cfRule>
    <cfRule type="cellIs" dxfId="170" priority="183" operator="equal">
      <formula>"LATE"</formula>
    </cfRule>
    <cfRule type="cellIs" dxfId="169" priority="184" operator="equal">
      <formula>"ON TIME"</formula>
    </cfRule>
  </conditionalFormatting>
  <conditionalFormatting sqref="X18">
    <cfRule type="cellIs" dxfId="168" priority="179" operator="equal">
      <formula>"NOT RECEIVED"</formula>
    </cfRule>
    <cfRule type="cellIs" dxfId="167" priority="180" operator="equal">
      <formula>"LATE"</formula>
    </cfRule>
    <cfRule type="cellIs" dxfId="166" priority="181" operator="equal">
      <formula>"ON TIME"</formula>
    </cfRule>
  </conditionalFormatting>
  <conditionalFormatting sqref="X19:X20">
    <cfRule type="cellIs" dxfId="165" priority="176" operator="equal">
      <formula>"NOT RECEIVED"</formula>
    </cfRule>
    <cfRule type="cellIs" dxfId="164" priority="177" operator="equal">
      <formula>"LATE"</formula>
    </cfRule>
    <cfRule type="cellIs" dxfId="163" priority="178" operator="equal">
      <formula>"ON TIME"</formula>
    </cfRule>
  </conditionalFormatting>
  <conditionalFormatting sqref="X9">
    <cfRule type="cellIs" dxfId="162" priority="173" operator="equal">
      <formula>"NOT RECEIVED"</formula>
    </cfRule>
    <cfRule type="cellIs" dxfId="161" priority="174" operator="equal">
      <formula>"LATE"</formula>
    </cfRule>
    <cfRule type="cellIs" dxfId="160" priority="175" operator="equal">
      <formula>"ON TIME"</formula>
    </cfRule>
  </conditionalFormatting>
  <conditionalFormatting sqref="X10">
    <cfRule type="cellIs" dxfId="159" priority="170" operator="equal">
      <formula>"NOT RECEIVED"</formula>
    </cfRule>
    <cfRule type="cellIs" dxfId="158" priority="171" operator="equal">
      <formula>"LATE"</formula>
    </cfRule>
    <cfRule type="cellIs" dxfId="157" priority="172" operator="equal">
      <formula>"ON TIME"</formula>
    </cfRule>
  </conditionalFormatting>
  <conditionalFormatting sqref="X11">
    <cfRule type="cellIs" dxfId="156" priority="167" operator="equal">
      <formula>"NOT RECEIVED"</formula>
    </cfRule>
    <cfRule type="cellIs" dxfId="155" priority="168" operator="equal">
      <formula>"LATE"</formula>
    </cfRule>
    <cfRule type="cellIs" dxfId="154" priority="169" operator="equal">
      <formula>"ON TIME"</formula>
    </cfRule>
  </conditionalFormatting>
  <conditionalFormatting sqref="X12">
    <cfRule type="cellIs" dxfId="153" priority="164" operator="equal">
      <formula>"NOT RECEIVED"</formula>
    </cfRule>
    <cfRule type="cellIs" dxfId="152" priority="165" operator="equal">
      <formula>"LATE"</formula>
    </cfRule>
    <cfRule type="cellIs" dxfId="151" priority="166" operator="equal">
      <formula>"ON TIME"</formula>
    </cfRule>
  </conditionalFormatting>
  <conditionalFormatting sqref="X13">
    <cfRule type="cellIs" dxfId="150" priority="161" operator="equal">
      <formula>"NOT RECEIVED"</formula>
    </cfRule>
    <cfRule type="cellIs" dxfId="149" priority="162" operator="equal">
      <formula>"LATE"</formula>
    </cfRule>
    <cfRule type="cellIs" dxfId="148" priority="163" operator="equal">
      <formula>"ON TIME"</formula>
    </cfRule>
  </conditionalFormatting>
  <conditionalFormatting sqref="X14">
    <cfRule type="cellIs" dxfId="147" priority="158" operator="equal">
      <formula>"NOT RECEIVED"</formula>
    </cfRule>
    <cfRule type="cellIs" dxfId="146" priority="159" operator="equal">
      <formula>"LATE"</formula>
    </cfRule>
    <cfRule type="cellIs" dxfId="145" priority="160" operator="equal">
      <formula>"ON TIME"</formula>
    </cfRule>
  </conditionalFormatting>
  <conditionalFormatting sqref="X15">
    <cfRule type="cellIs" dxfId="144" priority="155" operator="equal">
      <formula>"NOT RECEIVED"</formula>
    </cfRule>
    <cfRule type="cellIs" dxfId="143" priority="156" operator="equal">
      <formula>"LATE"</formula>
    </cfRule>
    <cfRule type="cellIs" dxfId="142" priority="157" operator="equal">
      <formula>"ON TIME"</formula>
    </cfRule>
  </conditionalFormatting>
  <conditionalFormatting sqref="X16">
    <cfRule type="cellIs" dxfId="141" priority="152" operator="equal">
      <formula>"NOT RECEIVED"</formula>
    </cfRule>
    <cfRule type="cellIs" dxfId="140" priority="153" operator="equal">
      <formula>"LATE"</formula>
    </cfRule>
    <cfRule type="cellIs" dxfId="139" priority="154" operator="equal">
      <formula>"ON TIME"</formula>
    </cfRule>
  </conditionalFormatting>
  <conditionalFormatting sqref="X17">
    <cfRule type="cellIs" dxfId="138" priority="149" operator="equal">
      <formula>"NOT RECEIVED"</formula>
    </cfRule>
    <cfRule type="cellIs" dxfId="137" priority="150" operator="equal">
      <formula>"LATE"</formula>
    </cfRule>
    <cfRule type="cellIs" dxfId="136" priority="151" operator="equal">
      <formula>"ON TIME"</formula>
    </cfRule>
  </conditionalFormatting>
  <conditionalFormatting sqref="X18">
    <cfRule type="cellIs" dxfId="135" priority="146" operator="equal">
      <formula>"NOT RECEIVED"</formula>
    </cfRule>
    <cfRule type="cellIs" dxfId="134" priority="147" operator="equal">
      <formula>"LATE"</formula>
    </cfRule>
    <cfRule type="cellIs" dxfId="133" priority="148" operator="equal">
      <formula>"ON TIME"</formula>
    </cfRule>
  </conditionalFormatting>
  <conditionalFormatting sqref="X19">
    <cfRule type="cellIs" dxfId="132" priority="143" operator="equal">
      <formula>"NOT RECEIVED"</formula>
    </cfRule>
    <cfRule type="cellIs" dxfId="131" priority="144" operator="equal">
      <formula>"LATE"</formula>
    </cfRule>
    <cfRule type="cellIs" dxfId="130" priority="145" operator="equal">
      <formula>"ON TIME"</formula>
    </cfRule>
  </conditionalFormatting>
  <conditionalFormatting sqref="X20">
    <cfRule type="cellIs" dxfId="129" priority="140" operator="equal">
      <formula>"NOT RECEIVED"</formula>
    </cfRule>
    <cfRule type="cellIs" dxfId="128" priority="141" operator="equal">
      <formula>"LATE"</formula>
    </cfRule>
    <cfRule type="cellIs" dxfId="127" priority="142" operator="equal">
      <formula>"ON TIME"</formula>
    </cfRule>
  </conditionalFormatting>
  <conditionalFormatting sqref="X21">
    <cfRule type="cellIs" dxfId="126" priority="137" operator="equal">
      <formula>"NOT RECEIVED"</formula>
    </cfRule>
    <cfRule type="cellIs" dxfId="125" priority="138" operator="equal">
      <formula>"LATE"</formula>
    </cfRule>
    <cfRule type="cellIs" dxfId="124" priority="139" operator="equal">
      <formula>"ON TIME"</formula>
    </cfRule>
  </conditionalFormatting>
  <conditionalFormatting sqref="X22">
    <cfRule type="cellIs" dxfId="123" priority="134" operator="equal">
      <formula>"NOT RECEIVED"</formula>
    </cfRule>
    <cfRule type="cellIs" dxfId="122" priority="135" operator="equal">
      <formula>"LATE"</formula>
    </cfRule>
    <cfRule type="cellIs" dxfId="121" priority="136" operator="equal">
      <formula>"ON TIME"</formula>
    </cfRule>
  </conditionalFormatting>
  <conditionalFormatting sqref="X23">
    <cfRule type="cellIs" dxfId="120" priority="131" operator="equal">
      <formula>"NOT RECEIVED"</formula>
    </cfRule>
    <cfRule type="cellIs" dxfId="119" priority="132" operator="equal">
      <formula>"LATE"</formula>
    </cfRule>
    <cfRule type="cellIs" dxfId="118" priority="133" operator="equal">
      <formula>"ON TIME"</formula>
    </cfRule>
  </conditionalFormatting>
  <conditionalFormatting sqref="X24">
    <cfRule type="cellIs" dxfId="117" priority="128" operator="equal">
      <formula>"NOT RECEIVED"</formula>
    </cfRule>
    <cfRule type="cellIs" dxfId="116" priority="129" operator="equal">
      <formula>"LATE"</formula>
    </cfRule>
    <cfRule type="cellIs" dxfId="115" priority="130" operator="equal">
      <formula>"ON TIME"</formula>
    </cfRule>
  </conditionalFormatting>
  <conditionalFormatting sqref="AD7:AD24">
    <cfRule type="cellIs" dxfId="114" priority="125" operator="equal">
      <formula>"NOT RECEIVED"</formula>
    </cfRule>
    <cfRule type="cellIs" dxfId="113" priority="126" operator="equal">
      <formula>"LATE"</formula>
    </cfRule>
    <cfRule type="cellIs" dxfId="112" priority="127" operator="equal">
      <formula>"ON TIME"</formula>
    </cfRule>
  </conditionalFormatting>
  <conditionalFormatting sqref="AD8">
    <cfRule type="cellIs" dxfId="111" priority="122" operator="equal">
      <formula>"NOT RECEIVED"</formula>
    </cfRule>
    <cfRule type="cellIs" dxfId="110" priority="123" operator="equal">
      <formula>"LATE"</formula>
    </cfRule>
    <cfRule type="cellIs" dxfId="109" priority="124" operator="equal">
      <formula>"ON TIME"</formula>
    </cfRule>
  </conditionalFormatting>
  <conditionalFormatting sqref="AD9">
    <cfRule type="cellIs" dxfId="108" priority="119" operator="equal">
      <formula>"NOT RECEIVED"</formula>
    </cfRule>
    <cfRule type="cellIs" dxfId="107" priority="120" operator="equal">
      <formula>"LATE"</formula>
    </cfRule>
    <cfRule type="cellIs" dxfId="106" priority="121" operator="equal">
      <formula>"ON TIME"</formula>
    </cfRule>
  </conditionalFormatting>
  <conditionalFormatting sqref="AD10">
    <cfRule type="cellIs" dxfId="105" priority="116" operator="equal">
      <formula>"NOT RECEIVED"</formula>
    </cfRule>
    <cfRule type="cellIs" dxfId="104" priority="117" operator="equal">
      <formula>"LATE"</formula>
    </cfRule>
    <cfRule type="cellIs" dxfId="103" priority="118" operator="equal">
      <formula>"ON TIME"</formula>
    </cfRule>
  </conditionalFormatting>
  <conditionalFormatting sqref="AD11">
    <cfRule type="cellIs" dxfId="102" priority="113" operator="equal">
      <formula>"NOT RECEIVED"</formula>
    </cfRule>
    <cfRule type="cellIs" dxfId="101" priority="114" operator="equal">
      <formula>"LATE"</formula>
    </cfRule>
    <cfRule type="cellIs" dxfId="100" priority="115" operator="equal">
      <formula>"ON TIME"</formula>
    </cfRule>
  </conditionalFormatting>
  <conditionalFormatting sqref="AD12">
    <cfRule type="cellIs" dxfId="99" priority="110" operator="equal">
      <formula>"NOT RECEIVED"</formula>
    </cfRule>
    <cfRule type="cellIs" dxfId="98" priority="111" operator="equal">
      <formula>"LATE"</formula>
    </cfRule>
    <cfRule type="cellIs" dxfId="97" priority="112" operator="equal">
      <formula>"ON TIME"</formula>
    </cfRule>
  </conditionalFormatting>
  <conditionalFormatting sqref="AD13">
    <cfRule type="cellIs" dxfId="96" priority="107" operator="equal">
      <formula>"NOT RECEIVED"</formula>
    </cfRule>
    <cfRule type="cellIs" dxfId="95" priority="108" operator="equal">
      <formula>"LATE"</formula>
    </cfRule>
    <cfRule type="cellIs" dxfId="94" priority="109" operator="equal">
      <formula>"ON TIME"</formula>
    </cfRule>
  </conditionalFormatting>
  <conditionalFormatting sqref="AD14">
    <cfRule type="cellIs" dxfId="93" priority="104" operator="equal">
      <formula>"NOT RECEIVED"</formula>
    </cfRule>
    <cfRule type="cellIs" dxfId="92" priority="105" operator="equal">
      <formula>"LATE"</formula>
    </cfRule>
    <cfRule type="cellIs" dxfId="91" priority="106" operator="equal">
      <formula>"ON TIME"</formula>
    </cfRule>
  </conditionalFormatting>
  <conditionalFormatting sqref="AD15">
    <cfRule type="cellIs" dxfId="90" priority="101" operator="equal">
      <formula>"NOT RECEIVED"</formula>
    </cfRule>
    <cfRule type="cellIs" dxfId="89" priority="102" operator="equal">
      <formula>"LATE"</formula>
    </cfRule>
    <cfRule type="cellIs" dxfId="88" priority="103" operator="equal">
      <formula>"ON TIME"</formula>
    </cfRule>
  </conditionalFormatting>
  <conditionalFormatting sqref="AD16">
    <cfRule type="cellIs" dxfId="87" priority="98" operator="equal">
      <formula>"NOT RECEIVED"</formula>
    </cfRule>
    <cfRule type="cellIs" dxfId="86" priority="99" operator="equal">
      <formula>"LATE"</formula>
    </cfRule>
    <cfRule type="cellIs" dxfId="85" priority="100" operator="equal">
      <formula>"ON TIME"</formula>
    </cfRule>
  </conditionalFormatting>
  <conditionalFormatting sqref="AD17">
    <cfRule type="cellIs" dxfId="84" priority="95" operator="equal">
      <formula>"NOT RECEIVED"</formula>
    </cfRule>
    <cfRule type="cellIs" dxfId="83" priority="96" operator="equal">
      <formula>"LATE"</formula>
    </cfRule>
    <cfRule type="cellIs" dxfId="82" priority="97" operator="equal">
      <formula>"ON TIME"</formula>
    </cfRule>
  </conditionalFormatting>
  <conditionalFormatting sqref="AD18">
    <cfRule type="cellIs" dxfId="81" priority="92" operator="equal">
      <formula>"NOT RECEIVED"</formula>
    </cfRule>
    <cfRule type="cellIs" dxfId="80" priority="93" operator="equal">
      <formula>"LATE"</formula>
    </cfRule>
    <cfRule type="cellIs" dxfId="79" priority="94" operator="equal">
      <formula>"ON TIME"</formula>
    </cfRule>
  </conditionalFormatting>
  <conditionalFormatting sqref="AD19:AD20">
    <cfRule type="cellIs" dxfId="78" priority="89" operator="equal">
      <formula>"NOT RECEIVED"</formula>
    </cfRule>
    <cfRule type="cellIs" dxfId="77" priority="90" operator="equal">
      <formula>"LATE"</formula>
    </cfRule>
    <cfRule type="cellIs" dxfId="76" priority="91" operator="equal">
      <formula>"ON TIME"</formula>
    </cfRule>
  </conditionalFormatting>
  <conditionalFormatting sqref="AD9">
    <cfRule type="cellIs" dxfId="75" priority="86" operator="equal">
      <formula>"NOT RECEIVED"</formula>
    </cfRule>
    <cfRule type="cellIs" dxfId="74" priority="87" operator="equal">
      <formula>"LATE"</formula>
    </cfRule>
    <cfRule type="cellIs" dxfId="73" priority="88" operator="equal">
      <formula>"ON TIME"</formula>
    </cfRule>
  </conditionalFormatting>
  <conditionalFormatting sqref="AD10">
    <cfRule type="cellIs" dxfId="72" priority="83" operator="equal">
      <formula>"NOT RECEIVED"</formula>
    </cfRule>
    <cfRule type="cellIs" dxfId="71" priority="84" operator="equal">
      <formula>"LATE"</formula>
    </cfRule>
    <cfRule type="cellIs" dxfId="70" priority="85" operator="equal">
      <formula>"ON TIME"</formula>
    </cfRule>
  </conditionalFormatting>
  <conditionalFormatting sqref="AD11">
    <cfRule type="cellIs" dxfId="69" priority="80" operator="equal">
      <formula>"NOT RECEIVED"</formula>
    </cfRule>
    <cfRule type="cellIs" dxfId="68" priority="81" operator="equal">
      <formula>"LATE"</formula>
    </cfRule>
    <cfRule type="cellIs" dxfId="67" priority="82" operator="equal">
      <formula>"ON TIME"</formula>
    </cfRule>
  </conditionalFormatting>
  <conditionalFormatting sqref="AD12">
    <cfRule type="cellIs" dxfId="66" priority="77" operator="equal">
      <formula>"NOT RECEIVED"</formula>
    </cfRule>
    <cfRule type="cellIs" dxfId="65" priority="78" operator="equal">
      <formula>"LATE"</formula>
    </cfRule>
    <cfRule type="cellIs" dxfId="64" priority="79" operator="equal">
      <formula>"ON TIME"</formula>
    </cfRule>
  </conditionalFormatting>
  <conditionalFormatting sqref="AD13">
    <cfRule type="cellIs" dxfId="63" priority="74" operator="equal">
      <formula>"NOT RECEIVED"</formula>
    </cfRule>
    <cfRule type="cellIs" dxfId="62" priority="75" operator="equal">
      <formula>"LATE"</formula>
    </cfRule>
    <cfRule type="cellIs" dxfId="61" priority="76" operator="equal">
      <formula>"ON TIME"</formula>
    </cfRule>
  </conditionalFormatting>
  <conditionalFormatting sqref="AD14">
    <cfRule type="cellIs" dxfId="60" priority="71" operator="equal">
      <formula>"NOT RECEIVED"</formula>
    </cfRule>
    <cfRule type="cellIs" dxfId="59" priority="72" operator="equal">
      <formula>"LATE"</formula>
    </cfRule>
    <cfRule type="cellIs" dxfId="58" priority="73" operator="equal">
      <formula>"ON TIME"</formula>
    </cfRule>
  </conditionalFormatting>
  <conditionalFormatting sqref="AD15">
    <cfRule type="cellIs" dxfId="57" priority="68" operator="equal">
      <formula>"NOT RECEIVED"</formula>
    </cfRule>
    <cfRule type="cellIs" dxfId="56" priority="69" operator="equal">
      <formula>"LATE"</formula>
    </cfRule>
    <cfRule type="cellIs" dxfId="55" priority="70" operator="equal">
      <formula>"ON TIME"</formula>
    </cfRule>
  </conditionalFormatting>
  <conditionalFormatting sqref="AD16">
    <cfRule type="cellIs" dxfId="54" priority="65" operator="equal">
      <formula>"NOT RECEIVED"</formula>
    </cfRule>
    <cfRule type="cellIs" dxfId="53" priority="66" operator="equal">
      <formula>"LATE"</formula>
    </cfRule>
    <cfRule type="cellIs" dxfId="52" priority="67" operator="equal">
      <formula>"ON TIME"</formula>
    </cfRule>
  </conditionalFormatting>
  <conditionalFormatting sqref="AD17">
    <cfRule type="cellIs" dxfId="51" priority="62" operator="equal">
      <formula>"NOT RECEIVED"</formula>
    </cfRule>
    <cfRule type="cellIs" dxfId="50" priority="63" operator="equal">
      <formula>"LATE"</formula>
    </cfRule>
    <cfRule type="cellIs" dxfId="49" priority="64" operator="equal">
      <formula>"ON TIME"</formula>
    </cfRule>
  </conditionalFormatting>
  <conditionalFormatting sqref="AD18">
    <cfRule type="cellIs" dxfId="48" priority="59" operator="equal">
      <formula>"NOT RECEIVED"</formula>
    </cfRule>
    <cfRule type="cellIs" dxfId="47" priority="60" operator="equal">
      <formula>"LATE"</formula>
    </cfRule>
    <cfRule type="cellIs" dxfId="46" priority="61" operator="equal">
      <formula>"ON TIME"</formula>
    </cfRule>
  </conditionalFormatting>
  <conditionalFormatting sqref="AD19">
    <cfRule type="cellIs" dxfId="45" priority="56" operator="equal">
      <formula>"NOT RECEIVED"</formula>
    </cfRule>
    <cfRule type="cellIs" dxfId="44" priority="57" operator="equal">
      <formula>"LATE"</formula>
    </cfRule>
    <cfRule type="cellIs" dxfId="43" priority="58" operator="equal">
      <formula>"ON TIME"</formula>
    </cfRule>
  </conditionalFormatting>
  <conditionalFormatting sqref="AD20">
    <cfRule type="cellIs" dxfId="42" priority="53" operator="equal">
      <formula>"NOT RECEIVED"</formula>
    </cfRule>
    <cfRule type="cellIs" dxfId="41" priority="54" operator="equal">
      <formula>"LATE"</formula>
    </cfRule>
    <cfRule type="cellIs" dxfId="40" priority="55" operator="equal">
      <formula>"ON TIME"</formula>
    </cfRule>
  </conditionalFormatting>
  <conditionalFormatting sqref="AD21">
    <cfRule type="cellIs" dxfId="39" priority="50" operator="equal">
      <formula>"NOT RECEIVED"</formula>
    </cfRule>
    <cfRule type="cellIs" dxfId="38" priority="51" operator="equal">
      <formula>"LATE"</formula>
    </cfRule>
    <cfRule type="cellIs" dxfId="37" priority="52" operator="equal">
      <formula>"ON TIME"</formula>
    </cfRule>
  </conditionalFormatting>
  <conditionalFormatting sqref="AD22">
    <cfRule type="cellIs" dxfId="36" priority="47" operator="equal">
      <formula>"NOT RECEIVED"</formula>
    </cfRule>
    <cfRule type="cellIs" dxfId="35" priority="48" operator="equal">
      <formula>"LATE"</formula>
    </cfRule>
    <cfRule type="cellIs" dxfId="34" priority="49" operator="equal">
      <formula>"ON TIME"</formula>
    </cfRule>
  </conditionalFormatting>
  <conditionalFormatting sqref="AD23">
    <cfRule type="cellIs" dxfId="33" priority="44" operator="equal">
      <formula>"NOT RECEIVED"</formula>
    </cfRule>
    <cfRule type="cellIs" dxfId="32" priority="45" operator="equal">
      <formula>"LATE"</formula>
    </cfRule>
    <cfRule type="cellIs" dxfId="31" priority="46" operator="equal">
      <formula>"ON TIME"</formula>
    </cfRule>
  </conditionalFormatting>
  <conditionalFormatting sqref="AD24">
    <cfRule type="cellIs" dxfId="30" priority="41" operator="equal">
      <formula>"NOT RECEIVED"</formula>
    </cfRule>
    <cfRule type="cellIs" dxfId="29" priority="42" operator="equal">
      <formula>"LATE"</formula>
    </cfRule>
    <cfRule type="cellIs" dxfId="28" priority="43" operator="equal">
      <formula>"ON TIME"</formula>
    </cfRule>
  </conditionalFormatting>
  <conditionalFormatting sqref="G25">
    <cfRule type="cellIs" dxfId="27" priority="38" operator="equal">
      <formula>"NOT RECEIVED"</formula>
    </cfRule>
    <cfRule type="cellIs" dxfId="26" priority="39" operator="equal">
      <formula>"LATE"</formula>
    </cfRule>
    <cfRule type="cellIs" dxfId="25" priority="40" operator="equal">
      <formula>"ON TIME"</formula>
    </cfRule>
  </conditionalFormatting>
  <conditionalFormatting sqref="F6">
    <cfRule type="cellIs" dxfId="24" priority="22" operator="equal">
      <formula>0</formula>
    </cfRule>
    <cfRule type="cellIs" dxfId="23" priority="23" operator="between">
      <formula>0.149</formula>
      <formula>0.249</formula>
    </cfRule>
    <cfRule type="cellIs" dxfId="22" priority="24" operator="between">
      <formula>0.499</formula>
      <formula>0.249</formula>
    </cfRule>
    <cfRule type="cellIs" dxfId="21" priority="25" operator="greaterThan">
      <formula>0.499</formula>
    </cfRule>
  </conditionalFormatting>
  <conditionalFormatting sqref="F6">
    <cfRule type="cellIs" dxfId="20" priority="21" operator="equal">
      <formula>""</formula>
    </cfRule>
  </conditionalFormatting>
  <conditionalFormatting sqref="L6">
    <cfRule type="cellIs" dxfId="19" priority="17" operator="equal">
      <formula>0</formula>
    </cfRule>
    <cfRule type="cellIs" dxfId="18" priority="18" operator="between">
      <formula>0.149</formula>
      <formula>0.249</formula>
    </cfRule>
    <cfRule type="cellIs" dxfId="17" priority="19" operator="between">
      <formula>0.499</formula>
      <formula>0.249</formula>
    </cfRule>
    <cfRule type="cellIs" dxfId="16" priority="20" operator="greaterThan">
      <formula>0.499</formula>
    </cfRule>
  </conditionalFormatting>
  <conditionalFormatting sqref="L6">
    <cfRule type="cellIs" dxfId="15" priority="16" operator="equal">
      <formula>""</formula>
    </cfRule>
  </conditionalFormatting>
  <conditionalFormatting sqref="R6">
    <cfRule type="cellIs" dxfId="14" priority="12" operator="equal">
      <formula>0</formula>
    </cfRule>
    <cfRule type="cellIs" dxfId="13" priority="13" operator="between">
      <formula>0.149</formula>
      <formula>0.249</formula>
    </cfRule>
    <cfRule type="cellIs" dxfId="12" priority="14" operator="between">
      <formula>0.499</formula>
      <formula>0.249</formula>
    </cfRule>
    <cfRule type="cellIs" dxfId="11" priority="15" operator="greaterThan">
      <formula>0.499</formula>
    </cfRule>
  </conditionalFormatting>
  <conditionalFormatting sqref="R6">
    <cfRule type="cellIs" dxfId="10" priority="11" operator="equal">
      <formula>""</formula>
    </cfRule>
  </conditionalFormatting>
  <conditionalFormatting sqref="X6">
    <cfRule type="cellIs" dxfId="9" priority="7" operator="equal">
      <formula>0</formula>
    </cfRule>
    <cfRule type="cellIs" dxfId="8" priority="8" operator="between">
      <formula>0.149</formula>
      <formula>0.249</formula>
    </cfRule>
    <cfRule type="cellIs" dxfId="7" priority="9" operator="between">
      <formula>0.499</formula>
      <formula>0.249</formula>
    </cfRule>
    <cfRule type="cellIs" dxfId="6" priority="10" operator="greaterThan">
      <formula>0.499</formula>
    </cfRule>
  </conditionalFormatting>
  <conditionalFormatting sqref="X6">
    <cfRule type="cellIs" dxfId="5" priority="6" operator="equal">
      <formula>""</formula>
    </cfRule>
  </conditionalFormatting>
  <conditionalFormatting sqref="AD6">
    <cfRule type="cellIs" dxfId="4" priority="2" operator="equal">
      <formula>0</formula>
    </cfRule>
    <cfRule type="cellIs" dxfId="3" priority="3" operator="between">
      <formula>0.149</formula>
      <formula>0.249</formula>
    </cfRule>
    <cfRule type="cellIs" dxfId="2" priority="4" operator="between">
      <formula>0.499</formula>
      <formula>0.249</formula>
    </cfRule>
    <cfRule type="cellIs" dxfId="1" priority="5" operator="greaterThan">
      <formula>0.499</formula>
    </cfRule>
  </conditionalFormatting>
  <conditionalFormatting sqref="AD6">
    <cfRule type="cellIs" dxfId="0" priority="1" operator="equal">
      <formula>""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7CBE76-AEE1-4722-98EA-976D882F55DB}">
          <x14:formula1>
            <xm:f>Numbers!$D$2:$D$44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EE4-D031-445D-A42F-53696B3F1BD3}">
  <dimension ref="A1:I175"/>
  <sheetViews>
    <sheetView topLeftCell="A139" workbookViewId="0">
      <selection activeCell="K10" sqref="K10"/>
    </sheetView>
  </sheetViews>
  <sheetFormatPr defaultRowHeight="14.4"/>
  <cols>
    <col min="1" max="4" width="8.88671875" style="33"/>
    <col min="9" max="9" width="8.77734375" bestFit="1" customWidth="1"/>
  </cols>
  <sheetData>
    <row r="1" spans="1:9">
      <c r="A1" s="33" t="s">
        <v>229</v>
      </c>
      <c r="F1" s="35" t="s">
        <v>231</v>
      </c>
      <c r="I1" s="35" t="s">
        <v>229</v>
      </c>
    </row>
    <row r="2" spans="1:9">
      <c r="A2" s="34">
        <v>652</v>
      </c>
      <c r="B2" s="33">
        <f>IFERROR(VLOOKUP(A2,Data!$A$1:$AH$170,3,FALSE),43)</f>
        <v>32</v>
      </c>
      <c r="D2" s="33">
        <v>1</v>
      </c>
      <c r="F2" s="11">
        <f>IFERROR(VLOOKUP(I2,Data!$A$1:$AH$170,3,FALSE),43)</f>
        <v>1</v>
      </c>
      <c r="G2" s="33">
        <f t="shared" ref="G2:G65" si="0">IF(NOT(F2=F1),1,G1+1)</f>
        <v>1</v>
      </c>
      <c r="H2" t="str">
        <f t="shared" ref="H2:H65" si="1">CONCATENATE(F2,"-",G2)</f>
        <v>1-1</v>
      </c>
      <c r="I2" s="34">
        <v>5287</v>
      </c>
    </row>
    <row r="3" spans="1:9">
      <c r="A3" s="34">
        <v>701</v>
      </c>
      <c r="B3" s="33">
        <f>IFERROR(VLOOKUP(A3,Data!$A$1:$AH$170,3,FALSE),43)</f>
        <v>26</v>
      </c>
      <c r="D3" s="33">
        <v>2</v>
      </c>
      <c r="F3" s="11">
        <f>IFERROR(VLOOKUP(I3,Data!$A$1:$AH$170,3,FALSE),43)</f>
        <v>1</v>
      </c>
      <c r="G3" s="33">
        <f t="shared" si="0"/>
        <v>2</v>
      </c>
      <c r="H3" t="str">
        <f t="shared" si="1"/>
        <v>1-2</v>
      </c>
      <c r="I3" s="34">
        <v>6268</v>
      </c>
    </row>
    <row r="4" spans="1:9">
      <c r="A4" s="34">
        <v>833</v>
      </c>
      <c r="B4" s="33">
        <f>IFERROR(VLOOKUP(A4,Data!$A$1:$AH$170,3,FALSE),43)</f>
        <v>9</v>
      </c>
      <c r="D4" s="33">
        <v>3</v>
      </c>
      <c r="F4" s="11">
        <f>IFERROR(VLOOKUP(I4,Data!$A$1:$AH$170,3,FALSE),43)</f>
        <v>1</v>
      </c>
      <c r="G4" s="33">
        <f t="shared" si="0"/>
        <v>3</v>
      </c>
      <c r="H4" t="str">
        <f t="shared" si="1"/>
        <v>1-3</v>
      </c>
      <c r="I4" s="34">
        <v>13956</v>
      </c>
    </row>
    <row r="5" spans="1:9">
      <c r="A5" s="34">
        <v>938</v>
      </c>
      <c r="B5" s="33">
        <f>IFERROR(VLOOKUP(A5,Data!$A$1:$AH$170,3,FALSE),43)</f>
        <v>19</v>
      </c>
      <c r="D5" s="33">
        <v>4</v>
      </c>
      <c r="F5" s="11">
        <f>IFERROR(VLOOKUP(I5,Data!$A$1:$AH$170,3,FALSE),43)</f>
        <v>1</v>
      </c>
      <c r="G5" s="33">
        <f t="shared" si="0"/>
        <v>4</v>
      </c>
      <c r="H5" t="str">
        <f t="shared" si="1"/>
        <v>1-4</v>
      </c>
      <c r="I5" s="34">
        <v>14470</v>
      </c>
    </row>
    <row r="6" spans="1:9">
      <c r="A6" s="34">
        <v>975</v>
      </c>
      <c r="B6" s="33">
        <f>IFERROR(VLOOKUP(A6,Data!$A$1:$AH$170,3,FALSE),43)</f>
        <v>42</v>
      </c>
      <c r="D6" s="33">
        <v>5</v>
      </c>
      <c r="F6" s="11">
        <f>IFERROR(VLOOKUP(I6,Data!$A$1:$AH$170,3,FALSE),43)</f>
        <v>2</v>
      </c>
      <c r="G6" s="33">
        <f t="shared" si="0"/>
        <v>1</v>
      </c>
      <c r="H6" t="str">
        <f t="shared" si="1"/>
        <v>2-1</v>
      </c>
      <c r="I6" s="34">
        <v>5045</v>
      </c>
    </row>
    <row r="7" spans="1:9">
      <c r="A7" s="34">
        <v>1123</v>
      </c>
      <c r="B7" s="33">
        <f>IFERROR(VLOOKUP(A7,Data!$A$1:$AH$170,3,FALSE),43)</f>
        <v>39</v>
      </c>
      <c r="D7" s="33">
        <v>6</v>
      </c>
      <c r="F7" s="11">
        <f>IFERROR(VLOOKUP(I7,Data!$A$1:$AH$170,3,FALSE),43)</f>
        <v>2</v>
      </c>
      <c r="G7" s="33">
        <f t="shared" si="0"/>
        <v>2</v>
      </c>
      <c r="H7" t="str">
        <f t="shared" si="1"/>
        <v>2-2</v>
      </c>
      <c r="I7" s="34">
        <v>10108</v>
      </c>
    </row>
    <row r="8" spans="1:9">
      <c r="A8" s="34">
        <v>1126</v>
      </c>
      <c r="B8" s="33">
        <f>IFERROR(VLOOKUP(A8,Data!$A$1:$AH$170,3,FALSE),43)</f>
        <v>30</v>
      </c>
      <c r="D8" s="33">
        <v>7</v>
      </c>
      <c r="F8" s="11">
        <f>IFERROR(VLOOKUP(I8,Data!$A$1:$AH$170,3,FALSE),43)</f>
        <v>2</v>
      </c>
      <c r="G8" s="33">
        <f t="shared" si="0"/>
        <v>3</v>
      </c>
      <c r="H8" t="str">
        <f t="shared" si="1"/>
        <v>2-3</v>
      </c>
      <c r="I8" s="34">
        <v>10909</v>
      </c>
    </row>
    <row r="9" spans="1:9">
      <c r="A9" s="34">
        <v>1128</v>
      </c>
      <c r="B9" s="33">
        <f>IFERROR(VLOOKUP(A9,Data!$A$1:$AH$170,3,FALSE),43)</f>
        <v>42</v>
      </c>
      <c r="D9" s="33">
        <v>8</v>
      </c>
      <c r="F9" s="11">
        <f>IFERROR(VLOOKUP(I9,Data!$A$1:$AH$170,3,FALSE),43)</f>
        <v>2</v>
      </c>
      <c r="G9" s="33">
        <f t="shared" si="0"/>
        <v>4</v>
      </c>
      <c r="H9" t="str">
        <f t="shared" si="1"/>
        <v>2-4</v>
      </c>
      <c r="I9" s="34">
        <v>11700</v>
      </c>
    </row>
    <row r="10" spans="1:9">
      <c r="A10" s="34">
        <v>1159</v>
      </c>
      <c r="B10" s="33">
        <f>IFERROR(VLOOKUP(A10,Data!$A$1:$AH$170,3,FALSE),43)</f>
        <v>22</v>
      </c>
      <c r="D10" s="33">
        <v>9</v>
      </c>
      <c r="F10" s="11">
        <f>IFERROR(VLOOKUP(I10,Data!$A$1:$AH$170,3,FALSE),43)</f>
        <v>3</v>
      </c>
      <c r="G10" s="33">
        <f t="shared" si="0"/>
        <v>1</v>
      </c>
      <c r="H10" t="str">
        <f t="shared" si="1"/>
        <v>3-1</v>
      </c>
      <c r="I10" s="34">
        <v>9771</v>
      </c>
    </row>
    <row r="11" spans="1:9">
      <c r="A11" s="34">
        <v>1211</v>
      </c>
      <c r="B11" s="33">
        <f>IFERROR(VLOOKUP(A11,Data!$A$1:$AH$170,3,FALSE),43)</f>
        <v>28</v>
      </c>
      <c r="D11" s="33">
        <v>10</v>
      </c>
      <c r="F11" s="11">
        <f>IFERROR(VLOOKUP(I11,Data!$A$1:$AH$170,3,FALSE),43)</f>
        <v>3</v>
      </c>
      <c r="G11" s="33">
        <f t="shared" si="0"/>
        <v>2</v>
      </c>
      <c r="H11" t="str">
        <f t="shared" si="1"/>
        <v>3-2</v>
      </c>
      <c r="I11" s="34">
        <v>9918</v>
      </c>
    </row>
    <row r="12" spans="1:9">
      <c r="A12" s="34">
        <v>1233</v>
      </c>
      <c r="B12" s="33">
        <f>IFERROR(VLOOKUP(A12,Data!$A$1:$AH$170,3,FALSE),43)</f>
        <v>16</v>
      </c>
      <c r="D12" s="33">
        <v>11</v>
      </c>
      <c r="F12" s="11">
        <f>IFERROR(VLOOKUP(I12,Data!$A$1:$AH$170,3,FALSE),43)</f>
        <v>3</v>
      </c>
      <c r="G12" s="33">
        <f t="shared" si="0"/>
        <v>3</v>
      </c>
      <c r="H12" t="str">
        <f t="shared" si="1"/>
        <v>3-3</v>
      </c>
      <c r="I12" s="34">
        <v>10895</v>
      </c>
    </row>
    <row r="13" spans="1:9">
      <c r="A13" s="34">
        <v>1238</v>
      </c>
      <c r="B13" s="33">
        <f>IFERROR(VLOOKUP(A13,Data!$A$1:$AH$170,3,FALSE),43)</f>
        <v>17</v>
      </c>
      <c r="D13" s="33">
        <v>12</v>
      </c>
      <c r="F13" s="11">
        <f>IFERROR(VLOOKUP(I13,Data!$A$1:$AH$170,3,FALSE),43)</f>
        <v>3</v>
      </c>
      <c r="G13" s="33">
        <f t="shared" si="0"/>
        <v>4</v>
      </c>
      <c r="H13" t="str">
        <f t="shared" si="1"/>
        <v>3-4</v>
      </c>
      <c r="I13" s="34">
        <v>11600</v>
      </c>
    </row>
    <row r="14" spans="1:9">
      <c r="A14" s="34">
        <v>1309</v>
      </c>
      <c r="B14" s="33">
        <f>IFERROR(VLOOKUP(A14,Data!$A$1:$AH$170,3,FALSE),43)</f>
        <v>15</v>
      </c>
      <c r="D14" s="33">
        <v>13</v>
      </c>
      <c r="F14" s="11">
        <f>IFERROR(VLOOKUP(I14,Data!$A$1:$AH$170,3,FALSE),43)</f>
        <v>4</v>
      </c>
      <c r="G14" s="33">
        <f t="shared" si="0"/>
        <v>1</v>
      </c>
      <c r="H14" t="str">
        <f t="shared" si="1"/>
        <v>4-1</v>
      </c>
      <c r="I14" s="34">
        <v>7740</v>
      </c>
    </row>
    <row r="15" spans="1:9">
      <c r="A15" s="34">
        <v>1312</v>
      </c>
      <c r="B15" s="33">
        <f>IFERROR(VLOOKUP(A15,Data!$A$1:$AH$170,3,FALSE),43)</f>
        <v>21</v>
      </c>
      <c r="D15" s="33">
        <v>14</v>
      </c>
      <c r="F15" s="11">
        <f>IFERROR(VLOOKUP(I15,Data!$A$1:$AH$170,3,FALSE),43)</f>
        <v>4</v>
      </c>
      <c r="G15" s="33">
        <f t="shared" si="0"/>
        <v>2</v>
      </c>
      <c r="H15" t="str">
        <f t="shared" si="1"/>
        <v>4-2</v>
      </c>
      <c r="I15" s="34">
        <v>10047</v>
      </c>
    </row>
    <row r="16" spans="1:9">
      <c r="A16" s="34">
        <v>1336</v>
      </c>
      <c r="B16" s="33">
        <f>IFERROR(VLOOKUP(A16,Data!$A$1:$AH$170,3,FALSE),43)</f>
        <v>7</v>
      </c>
      <c r="D16" s="33">
        <v>15</v>
      </c>
      <c r="F16" s="11">
        <f>IFERROR(VLOOKUP(I16,Data!$A$1:$AH$170,3,FALSE),43)</f>
        <v>4</v>
      </c>
      <c r="G16" s="33">
        <f t="shared" si="0"/>
        <v>3</v>
      </c>
      <c r="H16" t="str">
        <f t="shared" si="1"/>
        <v>4-3</v>
      </c>
      <c r="I16" s="34">
        <v>10160</v>
      </c>
    </row>
    <row r="17" spans="1:9">
      <c r="A17" s="34">
        <v>1497</v>
      </c>
      <c r="B17" s="33">
        <f>IFERROR(VLOOKUP(A17,Data!$A$1:$AH$170,3,FALSE),43)</f>
        <v>13</v>
      </c>
      <c r="D17" s="33">
        <v>16</v>
      </c>
      <c r="F17" s="11">
        <f>IFERROR(VLOOKUP(I17,Data!$A$1:$AH$170,3,FALSE),43)</f>
        <v>4</v>
      </c>
      <c r="G17" s="33">
        <f t="shared" si="0"/>
        <v>4</v>
      </c>
      <c r="H17" t="str">
        <f t="shared" si="1"/>
        <v>4-4</v>
      </c>
      <c r="I17" s="34">
        <v>10894</v>
      </c>
    </row>
    <row r="18" spans="1:9">
      <c r="A18" s="34">
        <v>1708</v>
      </c>
      <c r="B18" s="33">
        <f>IFERROR(VLOOKUP(A18,Data!$A$1:$AH$170,3,FALSE),43)</f>
        <v>12</v>
      </c>
      <c r="D18" s="33">
        <v>17</v>
      </c>
      <c r="F18" s="11">
        <f>IFERROR(VLOOKUP(I18,Data!$A$1:$AH$170,3,FALSE),43)</f>
        <v>5</v>
      </c>
      <c r="G18" s="33">
        <f t="shared" si="0"/>
        <v>1</v>
      </c>
      <c r="H18" t="str">
        <f t="shared" si="1"/>
        <v>5-1</v>
      </c>
      <c r="I18" s="34">
        <v>3019</v>
      </c>
    </row>
    <row r="19" spans="1:9">
      <c r="A19" s="34">
        <v>1717</v>
      </c>
      <c r="B19" s="33">
        <f>IFERROR(VLOOKUP(A19,Data!$A$1:$AH$170,3,FALSE),43)</f>
        <v>36</v>
      </c>
      <c r="D19" s="33">
        <v>18</v>
      </c>
      <c r="F19" s="11">
        <f>IFERROR(VLOOKUP(I19,Data!$A$1:$AH$170,3,FALSE),43)</f>
        <v>5</v>
      </c>
      <c r="G19" s="33">
        <f t="shared" si="0"/>
        <v>2</v>
      </c>
      <c r="H19" t="str">
        <f t="shared" si="1"/>
        <v>5-2</v>
      </c>
      <c r="I19" s="34">
        <v>10815</v>
      </c>
    </row>
    <row r="20" spans="1:9">
      <c r="A20" s="34">
        <v>1723</v>
      </c>
      <c r="B20" s="33">
        <f>IFERROR(VLOOKUP(A20,Data!$A$1:$AH$170,3,FALSE),43)</f>
        <v>8</v>
      </c>
      <c r="D20" s="33">
        <v>19</v>
      </c>
      <c r="F20" s="11">
        <f>IFERROR(VLOOKUP(I20,Data!$A$1:$AH$170,3,FALSE),43)</f>
        <v>5</v>
      </c>
      <c r="G20" s="33">
        <f t="shared" si="0"/>
        <v>3</v>
      </c>
      <c r="H20" t="str">
        <f t="shared" si="1"/>
        <v>5-3</v>
      </c>
      <c r="I20" s="34">
        <v>13080</v>
      </c>
    </row>
    <row r="21" spans="1:9">
      <c r="A21" s="34">
        <v>1728</v>
      </c>
      <c r="B21" s="33">
        <f>IFERROR(VLOOKUP(A21,Data!$A$1:$AH$170,3,FALSE),43)</f>
        <v>24</v>
      </c>
      <c r="D21" s="33">
        <v>20</v>
      </c>
      <c r="F21" s="11">
        <f>IFERROR(VLOOKUP(I21,Data!$A$1:$AH$170,3,FALSE),43)</f>
        <v>5</v>
      </c>
      <c r="G21" s="33">
        <f t="shared" si="0"/>
        <v>4</v>
      </c>
      <c r="H21" t="str">
        <f t="shared" si="1"/>
        <v>5-4</v>
      </c>
      <c r="I21" s="34">
        <v>16680</v>
      </c>
    </row>
    <row r="22" spans="1:9">
      <c r="A22" s="34">
        <v>1739</v>
      </c>
      <c r="B22" s="33">
        <f>IFERROR(VLOOKUP(A22,Data!$A$1:$AH$170,3,FALSE),43)</f>
        <v>21</v>
      </c>
      <c r="D22" s="33">
        <v>21</v>
      </c>
      <c r="F22" s="11">
        <f>IFERROR(VLOOKUP(I22,Data!$A$1:$AH$170,3,FALSE),43)</f>
        <v>6</v>
      </c>
      <c r="G22" s="33">
        <f t="shared" si="0"/>
        <v>1</v>
      </c>
      <c r="H22" t="str">
        <f t="shared" si="1"/>
        <v>6-1</v>
      </c>
      <c r="I22" s="34">
        <v>7034</v>
      </c>
    </row>
    <row r="23" spans="1:9">
      <c r="A23" s="34">
        <v>1793</v>
      </c>
      <c r="B23" s="33">
        <f>IFERROR(VLOOKUP(A23,Data!$A$1:$AH$170,3,FALSE),43)</f>
        <v>17</v>
      </c>
      <c r="D23" s="33">
        <v>22</v>
      </c>
      <c r="F23" s="11">
        <f>IFERROR(VLOOKUP(I23,Data!$A$1:$AH$170,3,FALSE),43)</f>
        <v>6</v>
      </c>
      <c r="G23" s="33">
        <f t="shared" si="0"/>
        <v>2</v>
      </c>
      <c r="H23" t="str">
        <f t="shared" si="1"/>
        <v>6-2</v>
      </c>
      <c r="I23" s="34">
        <v>9518</v>
      </c>
    </row>
    <row r="24" spans="1:9">
      <c r="A24" s="34">
        <v>1794</v>
      </c>
      <c r="B24" s="33">
        <f>IFERROR(VLOOKUP(A24,Data!$A$1:$AH$170,3,FALSE),43)</f>
        <v>18</v>
      </c>
      <c r="D24" s="33">
        <v>23</v>
      </c>
      <c r="F24" s="11">
        <f>IFERROR(VLOOKUP(I24,Data!$A$1:$AH$170,3,FALSE),43)</f>
        <v>6</v>
      </c>
      <c r="G24" s="33">
        <f t="shared" si="0"/>
        <v>3</v>
      </c>
      <c r="H24" t="str">
        <f t="shared" si="1"/>
        <v>6-3</v>
      </c>
      <c r="I24" s="34">
        <v>14077</v>
      </c>
    </row>
    <row r="25" spans="1:9">
      <c r="A25" s="34">
        <v>1833</v>
      </c>
      <c r="B25" s="33">
        <f>IFERROR(VLOOKUP(A25,Data!$A$1:$AH$170,3,FALSE),43)</f>
        <v>37</v>
      </c>
      <c r="D25" s="33">
        <v>24</v>
      </c>
      <c r="F25" s="11">
        <f>IFERROR(VLOOKUP(I25,Data!$A$1:$AH$170,3,FALSE),43)</f>
        <v>7</v>
      </c>
      <c r="G25" s="33">
        <f t="shared" si="0"/>
        <v>1</v>
      </c>
      <c r="H25" t="str">
        <f t="shared" si="1"/>
        <v>7-1</v>
      </c>
      <c r="I25" s="34">
        <v>1336</v>
      </c>
    </row>
    <row r="26" spans="1:9">
      <c r="A26" s="34">
        <v>1861</v>
      </c>
      <c r="B26" s="33">
        <f>IFERROR(VLOOKUP(A26,Data!$A$1:$AH$170,3,FALSE),43)</f>
        <v>31</v>
      </c>
      <c r="D26" s="33">
        <v>25</v>
      </c>
      <c r="F26" s="11">
        <f>IFERROR(VLOOKUP(I26,Data!$A$1:$AH$170,3,FALSE),43)</f>
        <v>7</v>
      </c>
      <c r="G26" s="33">
        <f t="shared" si="0"/>
        <v>2</v>
      </c>
      <c r="H26" t="str">
        <f t="shared" si="1"/>
        <v>7-2</v>
      </c>
      <c r="I26" s="34">
        <v>7021</v>
      </c>
    </row>
    <row r="27" spans="1:9">
      <c r="A27" s="34">
        <v>1904</v>
      </c>
      <c r="B27" s="33">
        <f>IFERROR(VLOOKUP(A27,Data!$A$1:$AH$170,3,FALSE),43)</f>
        <v>23</v>
      </c>
      <c r="D27" s="33">
        <v>26</v>
      </c>
      <c r="F27" s="11">
        <f>IFERROR(VLOOKUP(I27,Data!$A$1:$AH$170,3,FALSE),43)</f>
        <v>7</v>
      </c>
      <c r="G27" s="33">
        <f t="shared" si="0"/>
        <v>3</v>
      </c>
      <c r="H27" t="str">
        <f t="shared" si="1"/>
        <v>7-3</v>
      </c>
      <c r="I27" s="34">
        <v>10000</v>
      </c>
    </row>
    <row r="28" spans="1:9">
      <c r="A28" s="34">
        <v>1906</v>
      </c>
      <c r="B28" s="33">
        <f>IFERROR(VLOOKUP(A28,Data!$A$1:$AH$170,3,FALSE),43)</f>
        <v>23</v>
      </c>
      <c r="D28" s="33">
        <v>27</v>
      </c>
      <c r="F28" s="11">
        <f>IFERROR(VLOOKUP(I28,Data!$A$1:$AH$170,3,FALSE),43)</f>
        <v>7</v>
      </c>
      <c r="G28" s="33">
        <f t="shared" si="0"/>
        <v>4</v>
      </c>
      <c r="H28" t="str">
        <f t="shared" si="1"/>
        <v>7-4</v>
      </c>
      <c r="I28" s="34">
        <v>11674</v>
      </c>
    </row>
    <row r="29" spans="1:9">
      <c r="A29" s="34">
        <v>1918</v>
      </c>
      <c r="B29" s="33">
        <f>IFERROR(VLOOKUP(A29,Data!$A$1:$AH$170,3,FALSE),43)</f>
        <v>25</v>
      </c>
      <c r="D29" s="33">
        <v>28</v>
      </c>
      <c r="F29" s="11">
        <f>IFERROR(VLOOKUP(I29,Data!$A$1:$AH$170,3,FALSE),43)</f>
        <v>8</v>
      </c>
      <c r="G29" s="33">
        <f t="shared" si="0"/>
        <v>1</v>
      </c>
      <c r="H29" t="str">
        <f t="shared" si="1"/>
        <v>8-1</v>
      </c>
      <c r="I29" s="34">
        <v>1723</v>
      </c>
    </row>
    <row r="30" spans="1:9">
      <c r="A30" s="34">
        <v>1966</v>
      </c>
      <c r="B30" s="33">
        <f>IFERROR(VLOOKUP(A30,Data!$A$1:$AH$170,3,FALSE),43)</f>
        <v>40</v>
      </c>
      <c r="D30" s="33">
        <v>29</v>
      </c>
      <c r="F30" s="11">
        <f>IFERROR(VLOOKUP(I30,Data!$A$1:$AH$170,3,FALSE),43)</f>
        <v>8</v>
      </c>
      <c r="G30" s="33">
        <f t="shared" si="0"/>
        <v>2</v>
      </c>
      <c r="H30" t="str">
        <f t="shared" si="1"/>
        <v>8-2</v>
      </c>
      <c r="I30" s="34">
        <v>6750</v>
      </c>
    </row>
    <row r="31" spans="1:9">
      <c r="A31" s="34">
        <v>2040</v>
      </c>
      <c r="B31" s="33">
        <f>IFERROR(VLOOKUP(A31,Data!$A$1:$AH$170,3,FALSE),43)</f>
        <v>24</v>
      </c>
      <c r="D31" s="33">
        <v>30</v>
      </c>
      <c r="F31" s="11">
        <f>IFERROR(VLOOKUP(I31,Data!$A$1:$AH$170,3,FALSE),43)</f>
        <v>8</v>
      </c>
      <c r="G31" s="33">
        <f t="shared" si="0"/>
        <v>3</v>
      </c>
      <c r="H31" t="str">
        <f t="shared" si="1"/>
        <v>8-3</v>
      </c>
      <c r="I31" s="34">
        <v>15869</v>
      </c>
    </row>
    <row r="32" spans="1:9">
      <c r="A32" s="34">
        <v>2272</v>
      </c>
      <c r="B32" s="33">
        <f>IFERROR(VLOOKUP(A32,Data!$A$1:$AH$170,3,FALSE),43)</f>
        <v>41</v>
      </c>
      <c r="D32" s="33">
        <v>31</v>
      </c>
      <c r="F32" s="11">
        <f>IFERROR(VLOOKUP(I32,Data!$A$1:$AH$170,3,FALSE),43)</f>
        <v>9</v>
      </c>
      <c r="G32" s="33">
        <f t="shared" si="0"/>
        <v>1</v>
      </c>
      <c r="H32" t="str">
        <f t="shared" si="1"/>
        <v>9-1</v>
      </c>
      <c r="I32" s="34">
        <v>833</v>
      </c>
    </row>
    <row r="33" spans="1:9">
      <c r="A33" s="34">
        <v>2292</v>
      </c>
      <c r="B33" s="33">
        <f>IFERROR(VLOOKUP(A33,Data!$A$1:$AH$170,3,FALSE),43)</f>
        <v>25</v>
      </c>
      <c r="D33" s="33">
        <v>32</v>
      </c>
      <c r="F33" s="11">
        <f>IFERROR(VLOOKUP(I33,Data!$A$1:$AH$170,3,FALSE),43)</f>
        <v>9</v>
      </c>
      <c r="G33" s="33">
        <f t="shared" si="0"/>
        <v>2</v>
      </c>
      <c r="H33" t="str">
        <f t="shared" si="1"/>
        <v>9-2</v>
      </c>
      <c r="I33" s="34">
        <v>9704</v>
      </c>
    </row>
    <row r="34" spans="1:9">
      <c r="A34" s="34">
        <v>2351</v>
      </c>
      <c r="B34" s="33">
        <f>IFERROR(VLOOKUP(A34,Data!$A$1:$AH$170,3,FALSE),43)</f>
        <v>24</v>
      </c>
      <c r="D34" s="33">
        <v>33</v>
      </c>
      <c r="F34" s="11">
        <f>IFERROR(VLOOKUP(I34,Data!$A$1:$AH$170,3,FALSE),43)</f>
        <v>9</v>
      </c>
      <c r="G34" s="33">
        <f t="shared" si="0"/>
        <v>3</v>
      </c>
      <c r="H34" t="str">
        <f t="shared" si="1"/>
        <v>9-3</v>
      </c>
      <c r="I34" s="34">
        <v>11001</v>
      </c>
    </row>
    <row r="35" spans="1:9">
      <c r="A35" s="34">
        <v>2373</v>
      </c>
      <c r="B35" s="33">
        <f>IFERROR(VLOOKUP(A35,Data!$A$1:$AH$170,3,FALSE),43)</f>
        <v>29</v>
      </c>
      <c r="D35" s="33">
        <v>34</v>
      </c>
      <c r="F35" s="11">
        <f>IFERROR(VLOOKUP(I35,Data!$A$1:$AH$170,3,FALSE),43)</f>
        <v>9</v>
      </c>
      <c r="G35" s="33">
        <f t="shared" si="0"/>
        <v>4</v>
      </c>
      <c r="H35" t="str">
        <f t="shared" si="1"/>
        <v>9-4</v>
      </c>
      <c r="I35" s="34">
        <v>13015</v>
      </c>
    </row>
    <row r="36" spans="1:9">
      <c r="A36" s="34">
        <v>2388</v>
      </c>
      <c r="B36" s="33">
        <f>IFERROR(VLOOKUP(A36,Data!$A$1:$AH$170,3,FALSE),43)</f>
        <v>25</v>
      </c>
      <c r="D36" s="33">
        <v>35</v>
      </c>
      <c r="F36" s="11">
        <f>IFERROR(VLOOKUP(I36,Data!$A$1:$AH$170,3,FALSE),43)</f>
        <v>9</v>
      </c>
      <c r="G36" s="33">
        <f t="shared" si="0"/>
        <v>5</v>
      </c>
      <c r="H36" t="str">
        <f t="shared" si="1"/>
        <v>9-5</v>
      </c>
      <c r="I36" s="34">
        <v>16878</v>
      </c>
    </row>
    <row r="37" spans="1:9">
      <c r="A37" s="34">
        <v>2411</v>
      </c>
      <c r="B37" s="33">
        <f>IFERROR(VLOOKUP(A37,Data!$A$1:$AH$170,3,FALSE),43)</f>
        <v>18</v>
      </c>
      <c r="D37" s="33">
        <v>36</v>
      </c>
      <c r="F37" s="11">
        <f>IFERROR(VLOOKUP(I37,Data!$A$1:$AH$170,3,FALSE),43)</f>
        <v>10</v>
      </c>
      <c r="G37" s="33">
        <f t="shared" si="0"/>
        <v>1</v>
      </c>
      <c r="H37" t="str">
        <f t="shared" si="1"/>
        <v>10-1</v>
      </c>
      <c r="I37" s="34">
        <v>11280</v>
      </c>
    </row>
    <row r="38" spans="1:9">
      <c r="A38" s="34">
        <v>2681</v>
      </c>
      <c r="B38" s="33">
        <f>IFERROR(VLOOKUP(A38,Data!$A$1:$AH$170,3,FALSE),43)</f>
        <v>31</v>
      </c>
      <c r="D38" s="33">
        <v>37</v>
      </c>
      <c r="F38" s="11">
        <f>IFERROR(VLOOKUP(I38,Data!$A$1:$AH$170,3,FALSE),43)</f>
        <v>10</v>
      </c>
      <c r="G38" s="33">
        <f t="shared" si="0"/>
        <v>2</v>
      </c>
      <c r="H38" t="str">
        <f t="shared" si="1"/>
        <v>10-2</v>
      </c>
      <c r="I38" s="34">
        <v>11312</v>
      </c>
    </row>
    <row r="39" spans="1:9">
      <c r="A39" s="34">
        <v>2693</v>
      </c>
      <c r="B39" s="33">
        <f>IFERROR(VLOOKUP(A39,Data!$A$1:$AH$170,3,FALSE),43)</f>
        <v>29</v>
      </c>
      <c r="D39" s="33">
        <v>38</v>
      </c>
      <c r="F39" s="11">
        <f>IFERROR(VLOOKUP(I39,Data!$A$1:$AH$170,3,FALSE),43)</f>
        <v>10</v>
      </c>
      <c r="G39" s="33">
        <f t="shared" si="0"/>
        <v>3</v>
      </c>
      <c r="H39" t="str">
        <f t="shared" si="1"/>
        <v>10-3</v>
      </c>
      <c r="I39" s="34">
        <v>13576</v>
      </c>
    </row>
    <row r="40" spans="1:9">
      <c r="A40" s="34">
        <v>2716</v>
      </c>
      <c r="B40" s="33">
        <f>IFERROR(VLOOKUP(A40,Data!$A$1:$AH$170,3,FALSE),43)</f>
        <v>19</v>
      </c>
      <c r="D40" s="33">
        <v>39</v>
      </c>
      <c r="F40" s="11">
        <f>IFERROR(VLOOKUP(I40,Data!$A$1:$AH$170,3,FALSE),43)</f>
        <v>10</v>
      </c>
      <c r="G40" s="33">
        <f t="shared" si="0"/>
        <v>4</v>
      </c>
      <c r="H40" t="str">
        <f t="shared" si="1"/>
        <v>10-4</v>
      </c>
      <c r="I40" s="34">
        <v>15407</v>
      </c>
    </row>
    <row r="41" spans="1:9">
      <c r="A41" s="34">
        <v>3019</v>
      </c>
      <c r="B41" s="33">
        <f>IFERROR(VLOOKUP(A41,Data!$A$1:$AH$170,3,FALSE),43)</f>
        <v>5</v>
      </c>
      <c r="D41" s="33">
        <v>40</v>
      </c>
      <c r="F41" s="11">
        <f>IFERROR(VLOOKUP(I41,Data!$A$1:$AH$170,3,FALSE),43)</f>
        <v>11</v>
      </c>
      <c r="G41" s="33">
        <f t="shared" si="0"/>
        <v>1</v>
      </c>
      <c r="H41" t="str">
        <f t="shared" si="1"/>
        <v>11-1</v>
      </c>
      <c r="I41" s="34">
        <v>8010</v>
      </c>
    </row>
    <row r="42" spans="1:9">
      <c r="A42" s="34">
        <v>3152</v>
      </c>
      <c r="B42" s="33">
        <f>IFERROR(VLOOKUP(A42,Data!$A$1:$AH$170,3,FALSE),43)</f>
        <v>40</v>
      </c>
      <c r="D42" s="33">
        <v>41</v>
      </c>
      <c r="F42" s="11">
        <f>IFERROR(VLOOKUP(I42,Data!$A$1:$AH$170,3,FALSE),43)</f>
        <v>11</v>
      </c>
      <c r="G42" s="33">
        <f t="shared" si="0"/>
        <v>2</v>
      </c>
      <c r="H42" t="str">
        <f t="shared" si="1"/>
        <v>11-2</v>
      </c>
      <c r="I42" s="34">
        <v>10386</v>
      </c>
    </row>
    <row r="43" spans="1:9">
      <c r="A43" s="34">
        <v>3720</v>
      </c>
      <c r="B43" s="33">
        <f>IFERROR(VLOOKUP(A43,Data!$A$1:$AH$170,3,FALSE),43)</f>
        <v>26</v>
      </c>
      <c r="D43" s="33">
        <v>42</v>
      </c>
      <c r="F43" s="11">
        <f>IFERROR(VLOOKUP(I43,Data!$A$1:$AH$170,3,FALSE),43)</f>
        <v>11</v>
      </c>
      <c r="G43" s="33">
        <f t="shared" si="0"/>
        <v>3</v>
      </c>
      <c r="H43" t="str">
        <f t="shared" si="1"/>
        <v>11-3</v>
      </c>
      <c r="I43" s="34">
        <v>14070</v>
      </c>
    </row>
    <row r="44" spans="1:9">
      <c r="A44" s="34">
        <v>3736</v>
      </c>
      <c r="B44" s="33">
        <f>IFERROR(VLOOKUP(A44,Data!$A$1:$AH$170,3,FALSE),43)</f>
        <v>13</v>
      </c>
      <c r="D44" s="33">
        <v>43</v>
      </c>
      <c r="F44" s="11">
        <f>IFERROR(VLOOKUP(I44,Data!$A$1:$AH$170,3,FALSE),43)</f>
        <v>12</v>
      </c>
      <c r="G44" s="33">
        <f t="shared" si="0"/>
        <v>1</v>
      </c>
      <c r="H44" t="str">
        <f t="shared" si="1"/>
        <v>12-1</v>
      </c>
      <c r="I44" s="34">
        <v>1708</v>
      </c>
    </row>
    <row r="45" spans="1:9">
      <c r="A45" s="34">
        <v>3844</v>
      </c>
      <c r="B45" s="33">
        <f>IFERROR(VLOOKUP(A45,Data!$A$1:$AH$170,3,FALSE),43)</f>
        <v>15</v>
      </c>
      <c r="F45" s="11">
        <f>IFERROR(VLOOKUP(I45,Data!$A$1:$AH$170,3,FALSE),43)</f>
        <v>12</v>
      </c>
      <c r="G45" s="33">
        <f t="shared" si="0"/>
        <v>2</v>
      </c>
      <c r="H45" t="str">
        <f t="shared" si="1"/>
        <v>12-2</v>
      </c>
      <c r="I45" s="34">
        <v>8469</v>
      </c>
    </row>
    <row r="46" spans="1:9">
      <c r="A46" s="34">
        <v>4434</v>
      </c>
      <c r="B46" s="33">
        <f>IFERROR(VLOOKUP(A46,Data!$A$1:$AH$170,3,FALSE),43)</f>
        <v>23</v>
      </c>
      <c r="F46" s="11">
        <f>IFERROR(VLOOKUP(I46,Data!$A$1:$AH$170,3,FALSE),43)</f>
        <v>12</v>
      </c>
      <c r="G46" s="33">
        <f t="shared" si="0"/>
        <v>3</v>
      </c>
      <c r="H46" t="str">
        <f t="shared" si="1"/>
        <v>12-3</v>
      </c>
      <c r="I46" s="34">
        <v>11822</v>
      </c>
    </row>
    <row r="47" spans="1:9">
      <c r="A47" s="34">
        <v>4633</v>
      </c>
      <c r="B47" s="33">
        <f>IFERROR(VLOOKUP(A47,Data!$A$1:$AH$170,3,FALSE),43)</f>
        <v>27</v>
      </c>
      <c r="F47" s="11">
        <f>IFERROR(VLOOKUP(I47,Data!$A$1:$AH$170,3,FALSE),43)</f>
        <v>12</v>
      </c>
      <c r="G47" s="33">
        <f t="shared" si="0"/>
        <v>4</v>
      </c>
      <c r="H47" t="str">
        <f t="shared" si="1"/>
        <v>12-4</v>
      </c>
      <c r="I47" s="34">
        <v>14508</v>
      </c>
    </row>
    <row r="48" spans="1:9">
      <c r="A48" s="34">
        <v>4707</v>
      </c>
      <c r="B48" s="33">
        <f>IFERROR(VLOOKUP(A48,Data!$A$1:$AH$170,3,FALSE),43)</f>
        <v>26</v>
      </c>
      <c r="F48" s="11">
        <f>IFERROR(VLOOKUP(I48,Data!$A$1:$AH$170,3,FALSE),43)</f>
        <v>13</v>
      </c>
      <c r="G48" s="33">
        <f t="shared" si="0"/>
        <v>1</v>
      </c>
      <c r="H48" t="str">
        <f t="shared" si="1"/>
        <v>13-1</v>
      </c>
      <c r="I48" s="34">
        <v>1497</v>
      </c>
    </row>
    <row r="49" spans="1:9">
      <c r="A49" s="34">
        <v>4923</v>
      </c>
      <c r="B49" s="33">
        <f>IFERROR(VLOOKUP(A49,Data!$A$1:$AH$170,3,FALSE),43)</f>
        <v>33</v>
      </c>
      <c r="F49" s="11">
        <f>IFERROR(VLOOKUP(I49,Data!$A$1:$AH$170,3,FALSE),43)</f>
        <v>13</v>
      </c>
      <c r="G49" s="33">
        <f t="shared" si="0"/>
        <v>2</v>
      </c>
      <c r="H49" t="str">
        <f t="shared" si="1"/>
        <v>13-2</v>
      </c>
      <c r="I49" s="34">
        <v>3736</v>
      </c>
    </row>
    <row r="50" spans="1:9">
      <c r="A50" s="34">
        <v>4979</v>
      </c>
      <c r="B50" s="33">
        <f>IFERROR(VLOOKUP(A50,Data!$A$1:$AH$170,3,FALSE),43)</f>
        <v>28</v>
      </c>
      <c r="F50" s="11">
        <f>IFERROR(VLOOKUP(I50,Data!$A$1:$AH$170,3,FALSE),43)</f>
        <v>13</v>
      </c>
      <c r="G50" s="33">
        <f t="shared" si="0"/>
        <v>3</v>
      </c>
      <c r="H50" t="str">
        <f t="shared" si="1"/>
        <v>13-3</v>
      </c>
      <c r="I50" s="34">
        <v>10305</v>
      </c>
    </row>
    <row r="51" spans="1:9">
      <c r="A51" s="34">
        <v>5045</v>
      </c>
      <c r="B51" s="33">
        <f>IFERROR(VLOOKUP(A51,Data!$A$1:$AH$170,3,FALSE),43)</f>
        <v>2</v>
      </c>
      <c r="F51" s="11">
        <f>IFERROR(VLOOKUP(I51,Data!$A$1:$AH$170,3,FALSE),43)</f>
        <v>13</v>
      </c>
      <c r="G51" s="33">
        <f t="shared" si="0"/>
        <v>4</v>
      </c>
      <c r="H51" t="str">
        <f t="shared" si="1"/>
        <v>13-4</v>
      </c>
      <c r="I51" s="34">
        <v>10412</v>
      </c>
    </row>
    <row r="52" spans="1:9">
      <c r="A52" s="34">
        <v>5143</v>
      </c>
      <c r="B52" s="33">
        <f>IFERROR(VLOOKUP(A52,Data!$A$1:$AH$170,3,FALSE),43)</f>
        <v>15</v>
      </c>
      <c r="F52" s="11">
        <f>IFERROR(VLOOKUP(I52,Data!$A$1:$AH$170,3,FALSE),43)</f>
        <v>14</v>
      </c>
      <c r="G52" s="33">
        <f t="shared" si="0"/>
        <v>1</v>
      </c>
      <c r="H52" t="str">
        <f t="shared" si="1"/>
        <v>14-1</v>
      </c>
      <c r="I52" s="34">
        <v>5439</v>
      </c>
    </row>
    <row r="53" spans="1:9">
      <c r="A53" s="34">
        <v>5218</v>
      </c>
      <c r="B53" s="33">
        <f>IFERROR(VLOOKUP(A53,Data!$A$1:$AH$170,3,FALSE),43)</f>
        <v>16</v>
      </c>
      <c r="F53" s="11">
        <f>IFERROR(VLOOKUP(I53,Data!$A$1:$AH$170,3,FALSE),43)</f>
        <v>14</v>
      </c>
      <c r="G53" s="33">
        <f t="shared" si="0"/>
        <v>2</v>
      </c>
      <c r="H53" t="str">
        <f t="shared" si="1"/>
        <v>14-2</v>
      </c>
      <c r="I53" s="34">
        <v>7887</v>
      </c>
    </row>
    <row r="54" spans="1:9">
      <c r="A54" s="34">
        <v>5287</v>
      </c>
      <c r="B54" s="33">
        <f>IFERROR(VLOOKUP(A54,Data!$A$1:$AH$170,3,FALSE),43)</f>
        <v>1</v>
      </c>
      <c r="F54" s="11">
        <f>IFERROR(VLOOKUP(I54,Data!$A$1:$AH$170,3,FALSE),43)</f>
        <v>14</v>
      </c>
      <c r="G54" s="33">
        <f t="shared" si="0"/>
        <v>3</v>
      </c>
      <c r="H54" t="str">
        <f t="shared" si="1"/>
        <v>14-3</v>
      </c>
      <c r="I54" s="34">
        <v>9898</v>
      </c>
    </row>
    <row r="55" spans="1:9">
      <c r="A55" s="34">
        <v>5315</v>
      </c>
      <c r="B55" s="33">
        <f>IFERROR(VLOOKUP(A55,Data!$A$1:$AH$170,3,FALSE),43)</f>
        <v>28</v>
      </c>
      <c r="F55" s="11">
        <f>IFERROR(VLOOKUP(I55,Data!$A$1:$AH$170,3,FALSE),43)</f>
        <v>14</v>
      </c>
      <c r="G55" s="33">
        <f t="shared" si="0"/>
        <v>4</v>
      </c>
      <c r="H55" t="str">
        <f t="shared" si="1"/>
        <v>14-4</v>
      </c>
      <c r="I55" s="34">
        <v>12132</v>
      </c>
    </row>
    <row r="56" spans="1:9">
      <c r="A56" s="34">
        <v>5383</v>
      </c>
      <c r="B56" s="33">
        <f>IFERROR(VLOOKUP(A56,Data!$A$1:$AH$170,3,FALSE),43)</f>
        <v>36</v>
      </c>
      <c r="F56" s="11">
        <f>IFERROR(VLOOKUP(I56,Data!$A$1:$AH$170,3,FALSE),43)</f>
        <v>15</v>
      </c>
      <c r="G56" s="33">
        <f t="shared" si="0"/>
        <v>1</v>
      </c>
      <c r="H56" t="str">
        <f t="shared" si="1"/>
        <v>15-1</v>
      </c>
      <c r="I56" s="34">
        <v>1309</v>
      </c>
    </row>
    <row r="57" spans="1:9">
      <c r="A57" s="34">
        <v>5439</v>
      </c>
      <c r="B57" s="33">
        <f>IFERROR(VLOOKUP(A57,Data!$A$1:$AH$170,3,FALSE),43)</f>
        <v>14</v>
      </c>
      <c r="F57" s="11">
        <f>IFERROR(VLOOKUP(I57,Data!$A$1:$AH$170,3,FALSE),43)</f>
        <v>15</v>
      </c>
      <c r="G57" s="33">
        <f t="shared" si="0"/>
        <v>2</v>
      </c>
      <c r="H57" t="str">
        <f t="shared" si="1"/>
        <v>15-2</v>
      </c>
      <c r="I57" s="34">
        <v>3844</v>
      </c>
    </row>
    <row r="58" spans="1:9">
      <c r="A58" s="34">
        <v>5455</v>
      </c>
      <c r="B58" s="33">
        <f>IFERROR(VLOOKUP(A58,Data!$A$1:$AH$170,3,FALSE),43)</f>
        <v>25</v>
      </c>
      <c r="F58" s="11">
        <f>IFERROR(VLOOKUP(I58,Data!$A$1:$AH$170,3,FALSE),43)</f>
        <v>15</v>
      </c>
      <c r="G58" s="33">
        <f t="shared" si="0"/>
        <v>3</v>
      </c>
      <c r="H58" t="str">
        <f t="shared" si="1"/>
        <v>15-3</v>
      </c>
      <c r="I58" s="34">
        <v>5143</v>
      </c>
    </row>
    <row r="59" spans="1:9">
      <c r="A59" s="34">
        <v>5881</v>
      </c>
      <c r="B59" s="33">
        <f>IFERROR(VLOOKUP(A59,Data!$A$1:$AH$170,3,FALSE),43)</f>
        <v>26</v>
      </c>
      <c r="F59" s="11">
        <f>IFERROR(VLOOKUP(I59,Data!$A$1:$AH$170,3,FALSE),43)</f>
        <v>15</v>
      </c>
      <c r="G59" s="33">
        <f t="shared" si="0"/>
        <v>4</v>
      </c>
      <c r="H59" t="str">
        <f t="shared" si="1"/>
        <v>15-4</v>
      </c>
      <c r="I59" s="34">
        <v>8579</v>
      </c>
    </row>
    <row r="60" spans="1:9">
      <c r="A60" s="34">
        <v>6192</v>
      </c>
      <c r="B60" s="33">
        <f>IFERROR(VLOOKUP(A60,Data!$A$1:$AH$170,3,FALSE),43)</f>
        <v>35</v>
      </c>
      <c r="F60" s="11">
        <f>IFERROR(VLOOKUP(I60,Data!$A$1:$AH$170,3,FALSE),43)</f>
        <v>15</v>
      </c>
      <c r="G60" s="33">
        <f t="shared" si="0"/>
        <v>5</v>
      </c>
      <c r="H60" t="str">
        <f t="shared" si="1"/>
        <v>15-5</v>
      </c>
      <c r="I60" s="34">
        <v>9939</v>
      </c>
    </row>
    <row r="61" spans="1:9">
      <c r="A61" s="34">
        <v>6268</v>
      </c>
      <c r="B61" s="33">
        <f>IFERROR(VLOOKUP(A61,Data!$A$1:$AH$170,3,FALSE),43)</f>
        <v>1</v>
      </c>
      <c r="F61" s="11">
        <f>IFERROR(VLOOKUP(I61,Data!$A$1:$AH$170,3,FALSE),43)</f>
        <v>16</v>
      </c>
      <c r="G61" s="33">
        <f t="shared" si="0"/>
        <v>1</v>
      </c>
      <c r="H61" t="str">
        <f t="shared" si="1"/>
        <v>16-1</v>
      </c>
      <c r="I61" s="34">
        <v>1233</v>
      </c>
    </row>
    <row r="62" spans="1:9">
      <c r="A62" s="34">
        <v>6385</v>
      </c>
      <c r="B62" s="33">
        <f>IFERROR(VLOOKUP(A62,Data!$A$1:$AH$170,3,FALSE),43)</f>
        <v>27</v>
      </c>
      <c r="F62" s="11">
        <f>IFERROR(VLOOKUP(I62,Data!$A$1:$AH$170,3,FALSE),43)</f>
        <v>16</v>
      </c>
      <c r="G62" s="33">
        <f t="shared" si="0"/>
        <v>2</v>
      </c>
      <c r="H62" t="str">
        <f t="shared" si="1"/>
        <v>16-2</v>
      </c>
      <c r="I62" s="34">
        <v>5218</v>
      </c>
    </row>
    <row r="63" spans="1:9">
      <c r="A63" s="34">
        <v>6429</v>
      </c>
      <c r="B63" s="33">
        <f>IFERROR(VLOOKUP(A63,Data!$A$1:$AH$170,3,FALSE),43)</f>
        <v>35</v>
      </c>
      <c r="F63" s="11">
        <f>IFERROR(VLOOKUP(I63,Data!$A$1:$AH$170,3,FALSE),43)</f>
        <v>16</v>
      </c>
      <c r="G63" s="33">
        <f t="shared" si="0"/>
        <v>3</v>
      </c>
      <c r="H63" t="str">
        <f t="shared" si="1"/>
        <v>16-3</v>
      </c>
      <c r="I63" s="34">
        <v>10592</v>
      </c>
    </row>
    <row r="64" spans="1:9">
      <c r="A64" s="34">
        <v>6750</v>
      </c>
      <c r="B64" s="33">
        <f>IFERROR(VLOOKUP(A64,Data!$A$1:$AH$170,3,FALSE),43)</f>
        <v>8</v>
      </c>
      <c r="F64" s="11">
        <f>IFERROR(VLOOKUP(I64,Data!$A$1:$AH$170,3,FALSE),43)</f>
        <v>16</v>
      </c>
      <c r="G64" s="33">
        <f t="shared" si="0"/>
        <v>4</v>
      </c>
      <c r="H64" t="str">
        <f t="shared" si="1"/>
        <v>16-4</v>
      </c>
      <c r="I64" s="34">
        <v>14685</v>
      </c>
    </row>
    <row r="65" spans="1:9">
      <c r="A65" s="34">
        <v>7021</v>
      </c>
      <c r="B65" s="33">
        <f>IFERROR(VLOOKUP(A65,Data!$A$1:$AH$170,3,FALSE),43)</f>
        <v>7</v>
      </c>
      <c r="F65" s="11">
        <f>IFERROR(VLOOKUP(I65,Data!$A$1:$AH$170,3,FALSE),43)</f>
        <v>17</v>
      </c>
      <c r="G65" s="33">
        <f t="shared" si="0"/>
        <v>1</v>
      </c>
      <c r="H65" t="str">
        <f t="shared" si="1"/>
        <v>17-1</v>
      </c>
      <c r="I65" s="34">
        <v>1238</v>
      </c>
    </row>
    <row r="66" spans="1:9">
      <c r="A66" s="34">
        <v>7034</v>
      </c>
      <c r="B66" s="33">
        <f>IFERROR(VLOOKUP(A66,Data!$A$1:$AH$170,3,FALSE),43)</f>
        <v>6</v>
      </c>
      <c r="F66" s="11">
        <f>IFERROR(VLOOKUP(I66,Data!$A$1:$AH$170,3,FALSE),43)</f>
        <v>17</v>
      </c>
      <c r="G66" s="33">
        <f t="shared" ref="G66:G129" si="2">IF(NOT(F66=F65),1,G65+1)</f>
        <v>2</v>
      </c>
      <c r="H66" t="str">
        <f t="shared" ref="H66:H129" si="3">CONCATENATE(F66,"-",G66)</f>
        <v>17-2</v>
      </c>
      <c r="I66" s="34">
        <v>1793</v>
      </c>
    </row>
    <row r="67" spans="1:9">
      <c r="A67" s="34">
        <v>7081</v>
      </c>
      <c r="B67" s="33">
        <f>IFERROR(VLOOKUP(A67,Data!$A$1:$AH$170,3,FALSE),43)</f>
        <v>30</v>
      </c>
      <c r="F67" s="11">
        <f>IFERROR(VLOOKUP(I67,Data!$A$1:$AH$170,3,FALSE),43)</f>
        <v>17</v>
      </c>
      <c r="G67" s="33">
        <f t="shared" si="2"/>
        <v>3</v>
      </c>
      <c r="H67" t="str">
        <f t="shared" si="3"/>
        <v>17-3</v>
      </c>
      <c r="I67" s="34">
        <v>11054</v>
      </c>
    </row>
    <row r="68" spans="1:9">
      <c r="A68" s="34">
        <v>7550</v>
      </c>
      <c r="B68" s="33">
        <f>IFERROR(VLOOKUP(A68,Data!$A$1:$AH$170,3,FALSE),43)</f>
        <v>18</v>
      </c>
      <c r="F68" s="11">
        <f>IFERROR(VLOOKUP(I68,Data!$A$1:$AH$170,3,FALSE),43)</f>
        <v>17</v>
      </c>
      <c r="G68" s="33">
        <f t="shared" si="2"/>
        <v>4</v>
      </c>
      <c r="H68" t="str">
        <f t="shared" si="3"/>
        <v>17-4</v>
      </c>
      <c r="I68" s="34">
        <v>12517</v>
      </c>
    </row>
    <row r="69" spans="1:9">
      <c r="A69" s="34">
        <v>7614</v>
      </c>
      <c r="B69" s="33">
        <f>IFERROR(VLOOKUP(A69,Data!$A$1:$AH$170,3,FALSE),43)</f>
        <v>40</v>
      </c>
      <c r="F69" s="11">
        <f>IFERROR(VLOOKUP(I69,Data!$A$1:$AH$170,3,FALSE),43)</f>
        <v>18</v>
      </c>
      <c r="G69" s="33">
        <f t="shared" si="2"/>
        <v>1</v>
      </c>
      <c r="H69" t="str">
        <f t="shared" si="3"/>
        <v>18-1</v>
      </c>
      <c r="I69" s="34">
        <v>1794</v>
      </c>
    </row>
    <row r="70" spans="1:9">
      <c r="A70" s="34">
        <v>7684</v>
      </c>
      <c r="B70" s="33">
        <f>IFERROR(VLOOKUP(A70,Data!$A$1:$AH$170,3,FALSE),43)</f>
        <v>23</v>
      </c>
      <c r="F70" s="11">
        <f>IFERROR(VLOOKUP(I70,Data!$A$1:$AH$170,3,FALSE),43)</f>
        <v>18</v>
      </c>
      <c r="G70" s="33">
        <f t="shared" si="2"/>
        <v>2</v>
      </c>
      <c r="H70" t="str">
        <f t="shared" si="3"/>
        <v>18-2</v>
      </c>
      <c r="I70" s="34">
        <v>2411</v>
      </c>
    </row>
    <row r="71" spans="1:9">
      <c r="A71" s="34">
        <v>7699</v>
      </c>
      <c r="B71" s="33">
        <f>IFERROR(VLOOKUP(A71,Data!$A$1:$AH$170,3,FALSE),43)</f>
        <v>20</v>
      </c>
      <c r="F71" s="11">
        <f>IFERROR(VLOOKUP(I71,Data!$A$1:$AH$170,3,FALSE),43)</f>
        <v>18</v>
      </c>
      <c r="G71" s="33">
        <f t="shared" si="2"/>
        <v>3</v>
      </c>
      <c r="H71" t="str">
        <f t="shared" si="3"/>
        <v>18-3</v>
      </c>
      <c r="I71" s="34">
        <v>7550</v>
      </c>
    </row>
    <row r="72" spans="1:9">
      <c r="A72" s="34">
        <v>7704</v>
      </c>
      <c r="B72" s="33">
        <f>IFERROR(VLOOKUP(A72,Data!$A$1:$AH$170,3,FALSE),43)</f>
        <v>38</v>
      </c>
      <c r="F72" s="11">
        <f>IFERROR(VLOOKUP(I72,Data!$A$1:$AH$170,3,FALSE),43)</f>
        <v>18</v>
      </c>
      <c r="G72" s="33">
        <f t="shared" si="2"/>
        <v>4</v>
      </c>
      <c r="H72" t="str">
        <f t="shared" si="3"/>
        <v>18-4</v>
      </c>
      <c r="I72" s="34">
        <v>8986</v>
      </c>
    </row>
    <row r="73" spans="1:9">
      <c r="A73" s="34">
        <v>7714</v>
      </c>
      <c r="B73" s="33">
        <f>IFERROR(VLOOKUP(A73,Data!$A$1:$AH$170,3,FALSE),43)</f>
        <v>23</v>
      </c>
      <c r="F73" s="11">
        <f>IFERROR(VLOOKUP(I73,Data!$A$1:$AH$170,3,FALSE),43)</f>
        <v>19</v>
      </c>
      <c r="G73" s="33">
        <f t="shared" si="2"/>
        <v>1</v>
      </c>
      <c r="H73" t="str">
        <f t="shared" si="3"/>
        <v>19-1</v>
      </c>
      <c r="I73" s="34">
        <v>938</v>
      </c>
    </row>
    <row r="74" spans="1:9">
      <c r="A74" s="34">
        <v>7734</v>
      </c>
      <c r="B74" s="33">
        <f>IFERROR(VLOOKUP(A74,Data!$A$1:$AH$170,3,FALSE),43)</f>
        <v>29</v>
      </c>
      <c r="F74" s="11">
        <f>IFERROR(VLOOKUP(I74,Data!$A$1:$AH$170,3,FALSE),43)</f>
        <v>19</v>
      </c>
      <c r="G74" s="33">
        <f t="shared" si="2"/>
        <v>2</v>
      </c>
      <c r="H74" t="str">
        <f t="shared" si="3"/>
        <v>19-2</v>
      </c>
      <c r="I74" s="34">
        <v>2716</v>
      </c>
    </row>
    <row r="75" spans="1:9">
      <c r="A75" s="34">
        <v>7740</v>
      </c>
      <c r="B75" s="33">
        <f>IFERROR(VLOOKUP(A75,Data!$A$1:$AH$170,3,FALSE),43)</f>
        <v>4</v>
      </c>
      <c r="F75" s="11">
        <f>IFERROR(VLOOKUP(I75,Data!$A$1:$AH$170,3,FALSE),43)</f>
        <v>19</v>
      </c>
      <c r="G75" s="33">
        <f t="shared" si="2"/>
        <v>3</v>
      </c>
      <c r="H75" t="str">
        <f t="shared" si="3"/>
        <v>19-3</v>
      </c>
      <c r="I75" s="34">
        <v>7762</v>
      </c>
    </row>
    <row r="76" spans="1:9">
      <c r="A76" s="34">
        <v>7762</v>
      </c>
      <c r="B76" s="33">
        <f>IFERROR(VLOOKUP(A76,Data!$A$1:$AH$170,3,FALSE),43)</f>
        <v>19</v>
      </c>
      <c r="F76" s="11">
        <f>IFERROR(VLOOKUP(I76,Data!$A$1:$AH$170,3,FALSE),43)</f>
        <v>19</v>
      </c>
      <c r="G76" s="33">
        <f t="shared" si="2"/>
        <v>4</v>
      </c>
      <c r="H76" t="str">
        <f t="shared" si="3"/>
        <v>19-4</v>
      </c>
      <c r="I76" s="34">
        <v>9264</v>
      </c>
    </row>
    <row r="77" spans="1:9">
      <c r="A77" s="34">
        <v>7778</v>
      </c>
      <c r="B77" s="33">
        <f>IFERROR(VLOOKUP(A77,Data!$A$1:$AH$170,3,FALSE),43)</f>
        <v>30</v>
      </c>
      <c r="F77" s="11">
        <f>IFERROR(VLOOKUP(I77,Data!$A$1:$AH$170,3,FALSE),43)</f>
        <v>19</v>
      </c>
      <c r="G77" s="33">
        <f t="shared" si="2"/>
        <v>5</v>
      </c>
      <c r="H77" t="str">
        <f t="shared" si="3"/>
        <v>19-5</v>
      </c>
      <c r="I77" s="34">
        <v>12086</v>
      </c>
    </row>
    <row r="78" spans="1:9">
      <c r="A78" s="34">
        <v>7779</v>
      </c>
      <c r="B78" s="33">
        <f>IFERROR(VLOOKUP(A78,Data!$A$1:$AH$170,3,FALSE),43)</f>
        <v>41</v>
      </c>
      <c r="F78" s="11">
        <f>IFERROR(VLOOKUP(I78,Data!$A$1:$AH$170,3,FALSE),43)</f>
        <v>20</v>
      </c>
      <c r="G78" s="33">
        <f t="shared" si="2"/>
        <v>1</v>
      </c>
      <c r="H78" t="str">
        <f t="shared" si="3"/>
        <v>20-1</v>
      </c>
      <c r="I78" s="34">
        <v>7699</v>
      </c>
    </row>
    <row r="79" spans="1:9">
      <c r="A79" s="34">
        <v>7825</v>
      </c>
      <c r="B79" s="33">
        <f>IFERROR(VLOOKUP(A79,Data!$A$1:$AH$170,3,FALSE),43)</f>
        <v>20</v>
      </c>
      <c r="F79" s="11">
        <f>IFERROR(VLOOKUP(I79,Data!$A$1:$AH$170,3,FALSE),43)</f>
        <v>20</v>
      </c>
      <c r="G79" s="33">
        <f t="shared" si="2"/>
        <v>2</v>
      </c>
      <c r="H79" t="str">
        <f t="shared" si="3"/>
        <v>20-2</v>
      </c>
      <c r="I79" s="34">
        <v>7825</v>
      </c>
    </row>
    <row r="80" spans="1:9">
      <c r="A80" s="34">
        <v>7887</v>
      </c>
      <c r="B80" s="33">
        <f>IFERROR(VLOOKUP(A80,Data!$A$1:$AH$170,3,FALSE),43)</f>
        <v>14</v>
      </c>
      <c r="F80" s="11">
        <f>IFERROR(VLOOKUP(I80,Data!$A$1:$AH$170,3,FALSE),43)</f>
        <v>20</v>
      </c>
      <c r="G80" s="33">
        <f t="shared" si="2"/>
        <v>3</v>
      </c>
      <c r="H80" t="str">
        <f t="shared" si="3"/>
        <v>20-3</v>
      </c>
      <c r="I80" s="34">
        <v>7954</v>
      </c>
    </row>
    <row r="81" spans="1:9">
      <c r="A81" s="34">
        <v>7889</v>
      </c>
      <c r="B81" s="33">
        <f>IFERROR(VLOOKUP(A81,Data!$A$1:$AH$170,3,FALSE),43)</f>
        <v>21</v>
      </c>
      <c r="F81" s="11">
        <f>IFERROR(VLOOKUP(I81,Data!$A$1:$AH$170,3,FALSE),43)</f>
        <v>20</v>
      </c>
      <c r="G81" s="33">
        <f t="shared" si="2"/>
        <v>4</v>
      </c>
      <c r="H81" t="str">
        <f t="shared" si="3"/>
        <v>20-4</v>
      </c>
      <c r="I81" s="34">
        <v>10607</v>
      </c>
    </row>
    <row r="82" spans="1:9">
      <c r="A82" s="34">
        <v>7954</v>
      </c>
      <c r="B82" s="33">
        <f>IFERROR(VLOOKUP(A82,Data!$A$1:$AH$170,3,FALSE),43)</f>
        <v>20</v>
      </c>
      <c r="F82" s="11">
        <f>IFERROR(VLOOKUP(I82,Data!$A$1:$AH$170,3,FALSE),43)</f>
        <v>21</v>
      </c>
      <c r="G82" s="33">
        <f t="shared" si="2"/>
        <v>1</v>
      </c>
      <c r="H82" t="str">
        <f t="shared" si="3"/>
        <v>21-1</v>
      </c>
      <c r="I82" s="34">
        <v>1312</v>
      </c>
    </row>
    <row r="83" spans="1:9">
      <c r="A83" s="34">
        <v>7966</v>
      </c>
      <c r="B83" s="33">
        <f>IFERROR(VLOOKUP(A83,Data!$A$1:$AH$170,3,FALSE),43)</f>
        <v>38</v>
      </c>
      <c r="F83" s="11">
        <f>IFERROR(VLOOKUP(I83,Data!$A$1:$AH$170,3,FALSE),43)</f>
        <v>21</v>
      </c>
      <c r="G83" s="33">
        <f t="shared" si="2"/>
        <v>2</v>
      </c>
      <c r="H83" t="str">
        <f t="shared" si="3"/>
        <v>21-2</v>
      </c>
      <c r="I83" s="34">
        <v>1739</v>
      </c>
    </row>
    <row r="84" spans="1:9">
      <c r="A84" s="34">
        <v>7967</v>
      </c>
      <c r="B84" s="33">
        <f>IFERROR(VLOOKUP(A84,Data!$A$1:$AH$170,3,FALSE),43)</f>
        <v>43</v>
      </c>
      <c r="F84" s="11">
        <f>IFERROR(VLOOKUP(I84,Data!$A$1:$AH$170,3,FALSE),43)</f>
        <v>21</v>
      </c>
      <c r="G84" s="33">
        <f t="shared" si="2"/>
        <v>3</v>
      </c>
      <c r="H84" t="str">
        <f t="shared" si="3"/>
        <v>21-3</v>
      </c>
      <c r="I84" s="34">
        <v>7889</v>
      </c>
    </row>
    <row r="85" spans="1:9">
      <c r="A85" s="34">
        <v>7988</v>
      </c>
      <c r="B85" s="33">
        <f>IFERROR(VLOOKUP(A85,Data!$A$1:$AH$170,3,FALSE),43)</f>
        <v>43</v>
      </c>
      <c r="F85" s="11">
        <f>IFERROR(VLOOKUP(I85,Data!$A$1:$AH$170,3,FALSE),43)</f>
        <v>21</v>
      </c>
      <c r="G85" s="33">
        <f t="shared" si="2"/>
        <v>4</v>
      </c>
      <c r="H85" t="str">
        <f t="shared" si="3"/>
        <v>21-4</v>
      </c>
      <c r="I85" s="34">
        <v>13584</v>
      </c>
    </row>
    <row r="86" spans="1:9">
      <c r="A86" s="34">
        <v>8010</v>
      </c>
      <c r="B86" s="33">
        <f>IFERROR(VLOOKUP(A86,Data!$A$1:$AH$170,3,FALSE),43)</f>
        <v>11</v>
      </c>
      <c r="F86" s="11">
        <f>IFERROR(VLOOKUP(I86,Data!$A$1:$AH$170,3,FALSE),43)</f>
        <v>22</v>
      </c>
      <c r="G86" s="33">
        <f t="shared" si="2"/>
        <v>1</v>
      </c>
      <c r="H86" t="str">
        <f t="shared" si="3"/>
        <v>22-1</v>
      </c>
      <c r="I86" s="34">
        <v>1159</v>
      </c>
    </row>
    <row r="87" spans="1:9">
      <c r="A87" s="34">
        <v>8469</v>
      </c>
      <c r="B87" s="33">
        <f>IFERROR(VLOOKUP(A87,Data!$A$1:$AH$170,3,FALSE),43)</f>
        <v>12</v>
      </c>
      <c r="F87" s="11">
        <f>IFERROR(VLOOKUP(I87,Data!$A$1:$AH$170,3,FALSE),43)</f>
        <v>22</v>
      </c>
      <c r="G87" s="33">
        <f t="shared" si="2"/>
        <v>2</v>
      </c>
      <c r="H87" t="str">
        <f t="shared" si="3"/>
        <v>22-2</v>
      </c>
      <c r="I87" s="34">
        <v>9562</v>
      </c>
    </row>
    <row r="88" spans="1:9">
      <c r="A88" s="34">
        <v>8579</v>
      </c>
      <c r="B88" s="33">
        <f>IFERROR(VLOOKUP(A88,Data!$A$1:$AH$170,3,FALSE),43)</f>
        <v>15</v>
      </c>
      <c r="F88" s="11">
        <f>IFERROR(VLOOKUP(I88,Data!$A$1:$AH$170,3,FALSE),43)</f>
        <v>22</v>
      </c>
      <c r="G88" s="33">
        <f t="shared" si="2"/>
        <v>3</v>
      </c>
      <c r="H88" t="str">
        <f t="shared" si="3"/>
        <v>22-3</v>
      </c>
      <c r="I88" s="34">
        <v>10387</v>
      </c>
    </row>
    <row r="89" spans="1:9">
      <c r="A89" s="34">
        <v>8590</v>
      </c>
      <c r="B89" s="33">
        <f>IFERROR(VLOOKUP(A89,Data!$A$1:$AH$170,3,FALSE),43)</f>
        <v>29</v>
      </c>
      <c r="F89" s="11">
        <f>IFERROR(VLOOKUP(I89,Data!$A$1:$AH$170,3,FALSE),43)</f>
        <v>22</v>
      </c>
      <c r="G89" s="33">
        <f t="shared" si="2"/>
        <v>4</v>
      </c>
      <c r="H89" t="str">
        <f t="shared" si="3"/>
        <v>22-4</v>
      </c>
      <c r="I89" s="34">
        <v>11363</v>
      </c>
    </row>
    <row r="90" spans="1:9">
      <c r="A90" s="34">
        <v>8625</v>
      </c>
      <c r="B90" s="33">
        <f>IFERROR(VLOOKUP(A90,Data!$A$1:$AH$170,3,FALSE),43)</f>
        <v>37</v>
      </c>
      <c r="F90" s="11">
        <f>IFERROR(VLOOKUP(I90,Data!$A$1:$AH$170,3,FALSE),43)</f>
        <v>23</v>
      </c>
      <c r="G90" s="33">
        <f t="shared" si="2"/>
        <v>1</v>
      </c>
      <c r="H90" t="str">
        <f t="shared" si="3"/>
        <v>23-1</v>
      </c>
      <c r="I90" s="34">
        <v>1904</v>
      </c>
    </row>
    <row r="91" spans="1:9">
      <c r="A91" s="34">
        <v>8889</v>
      </c>
      <c r="B91" s="33">
        <f>IFERROR(VLOOKUP(A91,Data!$A$1:$AH$170,3,FALSE),43)</f>
        <v>37</v>
      </c>
      <c r="F91" s="11">
        <f>IFERROR(VLOOKUP(I91,Data!$A$1:$AH$170,3,FALSE),43)</f>
        <v>23</v>
      </c>
      <c r="G91" s="33">
        <f t="shared" si="2"/>
        <v>2</v>
      </c>
      <c r="H91" t="str">
        <f t="shared" si="3"/>
        <v>23-2</v>
      </c>
      <c r="I91" s="34">
        <v>1906</v>
      </c>
    </row>
    <row r="92" spans="1:9">
      <c r="A92" s="34">
        <v>8986</v>
      </c>
      <c r="B92" s="33">
        <f>IFERROR(VLOOKUP(A92,Data!$A$1:$AH$170,3,FALSE),43)</f>
        <v>18</v>
      </c>
      <c r="F92" s="11">
        <f>IFERROR(VLOOKUP(I92,Data!$A$1:$AH$170,3,FALSE),43)</f>
        <v>23</v>
      </c>
      <c r="G92" s="33">
        <f t="shared" si="2"/>
        <v>3</v>
      </c>
      <c r="H92" t="str">
        <f t="shared" si="3"/>
        <v>23-3</v>
      </c>
      <c r="I92" s="34">
        <v>4434</v>
      </c>
    </row>
    <row r="93" spans="1:9">
      <c r="A93" s="34">
        <v>9264</v>
      </c>
      <c r="B93" s="33">
        <f>IFERROR(VLOOKUP(A93,Data!$A$1:$AH$170,3,FALSE),43)</f>
        <v>19</v>
      </c>
      <c r="F93" s="11">
        <f>IFERROR(VLOOKUP(I93,Data!$A$1:$AH$170,3,FALSE),43)</f>
        <v>23</v>
      </c>
      <c r="G93" s="33">
        <f t="shared" si="2"/>
        <v>4</v>
      </c>
      <c r="H93" t="str">
        <f t="shared" si="3"/>
        <v>23-4</v>
      </c>
      <c r="I93" s="34">
        <v>7684</v>
      </c>
    </row>
    <row r="94" spans="1:9">
      <c r="A94" s="34">
        <v>9518</v>
      </c>
      <c r="B94" s="33">
        <f>IFERROR(VLOOKUP(A94,Data!$A$1:$AH$170,3,FALSE),43)</f>
        <v>6</v>
      </c>
      <c r="F94" s="11">
        <f>IFERROR(VLOOKUP(I94,Data!$A$1:$AH$170,3,FALSE),43)</f>
        <v>23</v>
      </c>
      <c r="G94" s="33">
        <f t="shared" si="2"/>
        <v>5</v>
      </c>
      <c r="H94" t="str">
        <f t="shared" si="3"/>
        <v>23-5</v>
      </c>
      <c r="I94" s="34">
        <v>7714</v>
      </c>
    </row>
    <row r="95" spans="1:9">
      <c r="A95" s="34">
        <v>9562</v>
      </c>
      <c r="B95" s="33">
        <f>IFERROR(VLOOKUP(A95,Data!$A$1:$AH$170,3,FALSE),43)</f>
        <v>22</v>
      </c>
      <c r="F95" s="11">
        <f>IFERROR(VLOOKUP(I95,Data!$A$1:$AH$170,3,FALSE),43)</f>
        <v>24</v>
      </c>
      <c r="G95" s="33">
        <f t="shared" si="2"/>
        <v>1</v>
      </c>
      <c r="H95" t="str">
        <f t="shared" si="3"/>
        <v>24-1</v>
      </c>
      <c r="I95" s="34">
        <v>1728</v>
      </c>
    </row>
    <row r="96" spans="1:9">
      <c r="A96" s="34">
        <v>9563</v>
      </c>
      <c r="B96" s="33">
        <f>IFERROR(VLOOKUP(A96,Data!$A$1:$AH$170,3,FALSE),43)</f>
        <v>33</v>
      </c>
      <c r="F96" s="11">
        <f>IFERROR(VLOOKUP(I96,Data!$A$1:$AH$170,3,FALSE),43)</f>
        <v>24</v>
      </c>
      <c r="G96" s="33">
        <f t="shared" si="2"/>
        <v>2</v>
      </c>
      <c r="H96" t="str">
        <f t="shared" si="3"/>
        <v>24-2</v>
      </c>
      <c r="I96" s="34">
        <v>2040</v>
      </c>
    </row>
    <row r="97" spans="1:9">
      <c r="A97" s="34">
        <v>9704</v>
      </c>
      <c r="B97" s="33">
        <f>IFERROR(VLOOKUP(A97,Data!$A$1:$AH$170,3,FALSE),43)</f>
        <v>9</v>
      </c>
      <c r="F97" s="11">
        <f>IFERROR(VLOOKUP(I97,Data!$A$1:$AH$170,3,FALSE),43)</f>
        <v>24</v>
      </c>
      <c r="G97" s="33">
        <f t="shared" si="2"/>
        <v>3</v>
      </c>
      <c r="H97" t="str">
        <f t="shared" si="3"/>
        <v>24-3</v>
      </c>
      <c r="I97" s="34">
        <v>2351</v>
      </c>
    </row>
    <row r="98" spans="1:9">
      <c r="A98" s="34">
        <v>9771</v>
      </c>
      <c r="B98" s="33">
        <f>IFERROR(VLOOKUP(A98,Data!$A$1:$AH$170,3,FALSE),43)</f>
        <v>3</v>
      </c>
      <c r="F98" s="11">
        <f>IFERROR(VLOOKUP(I98,Data!$A$1:$AH$170,3,FALSE),43)</f>
        <v>24</v>
      </c>
      <c r="G98" s="33">
        <f t="shared" si="2"/>
        <v>4</v>
      </c>
      <c r="H98" t="str">
        <f t="shared" si="3"/>
        <v>24-4</v>
      </c>
      <c r="I98" s="34">
        <v>10923</v>
      </c>
    </row>
    <row r="99" spans="1:9">
      <c r="A99" s="34">
        <v>9898</v>
      </c>
      <c r="B99" s="33">
        <f>IFERROR(VLOOKUP(A99,Data!$A$1:$AH$170,3,FALSE),43)</f>
        <v>14</v>
      </c>
      <c r="F99" s="11">
        <f>IFERROR(VLOOKUP(I99,Data!$A$1:$AH$170,3,FALSE),43)</f>
        <v>24</v>
      </c>
      <c r="G99" s="33">
        <f t="shared" si="2"/>
        <v>5</v>
      </c>
      <c r="H99" t="str">
        <f t="shared" si="3"/>
        <v>24-5</v>
      </c>
      <c r="I99" s="34">
        <v>12687</v>
      </c>
    </row>
    <row r="100" spans="1:9">
      <c r="A100" s="34">
        <v>9918</v>
      </c>
      <c r="B100" s="33">
        <f>IFERROR(VLOOKUP(A100,Data!$A$1:$AH$170,3,FALSE),43)</f>
        <v>3</v>
      </c>
      <c r="F100" s="11">
        <f>IFERROR(VLOOKUP(I100,Data!$A$1:$AH$170,3,FALSE),43)</f>
        <v>25</v>
      </c>
      <c r="G100" s="33">
        <f t="shared" si="2"/>
        <v>1</v>
      </c>
      <c r="H100" t="str">
        <f t="shared" si="3"/>
        <v>25-1</v>
      </c>
      <c r="I100" s="34">
        <v>1918</v>
      </c>
    </row>
    <row r="101" spans="1:9">
      <c r="A101" s="34">
        <v>9939</v>
      </c>
      <c r="B101" s="33">
        <f>IFERROR(VLOOKUP(A101,Data!$A$1:$AH$170,3,FALSE),43)</f>
        <v>15</v>
      </c>
      <c r="F101" s="11">
        <f>IFERROR(VLOOKUP(I101,Data!$A$1:$AH$170,3,FALSE),43)</f>
        <v>25</v>
      </c>
      <c r="G101" s="33">
        <f t="shared" si="2"/>
        <v>2</v>
      </c>
      <c r="H101" t="str">
        <f t="shared" si="3"/>
        <v>25-2</v>
      </c>
      <c r="I101" s="34">
        <v>2292</v>
      </c>
    </row>
    <row r="102" spans="1:9">
      <c r="A102" s="34">
        <v>10000</v>
      </c>
      <c r="B102" s="33">
        <f>IFERROR(VLOOKUP(A102,Data!$A$1:$AH$170,3,FALSE),43)</f>
        <v>7</v>
      </c>
      <c r="F102" s="11">
        <f>IFERROR(VLOOKUP(I102,Data!$A$1:$AH$170,3,FALSE),43)</f>
        <v>25</v>
      </c>
      <c r="G102" s="33">
        <f t="shared" si="2"/>
        <v>3</v>
      </c>
      <c r="H102" t="str">
        <f t="shared" si="3"/>
        <v>25-3</v>
      </c>
      <c r="I102" s="34">
        <v>2388</v>
      </c>
    </row>
    <row r="103" spans="1:9">
      <c r="A103" s="34">
        <v>10047</v>
      </c>
      <c r="B103" s="33">
        <f>IFERROR(VLOOKUP(A103,Data!$A$1:$AH$170,3,FALSE),43)</f>
        <v>4</v>
      </c>
      <c r="F103" s="11">
        <f>IFERROR(VLOOKUP(I103,Data!$A$1:$AH$170,3,FALSE),43)</f>
        <v>25</v>
      </c>
      <c r="G103" s="33">
        <f t="shared" si="2"/>
        <v>4</v>
      </c>
      <c r="H103" t="str">
        <f t="shared" si="3"/>
        <v>25-4</v>
      </c>
      <c r="I103" s="34">
        <v>5455</v>
      </c>
    </row>
    <row r="104" spans="1:9">
      <c r="A104" s="34">
        <v>10108</v>
      </c>
      <c r="B104" s="33">
        <f>IFERROR(VLOOKUP(A104,Data!$A$1:$AH$170,3,FALSE),43)</f>
        <v>2</v>
      </c>
      <c r="F104" s="11">
        <f>IFERROR(VLOOKUP(I104,Data!$A$1:$AH$170,3,FALSE),43)</f>
        <v>26</v>
      </c>
      <c r="G104" s="33">
        <f t="shared" si="2"/>
        <v>1</v>
      </c>
      <c r="H104" t="str">
        <f t="shared" si="3"/>
        <v>26-1</v>
      </c>
      <c r="I104" s="34">
        <v>701</v>
      </c>
    </row>
    <row r="105" spans="1:9">
      <c r="A105" s="34">
        <v>10155</v>
      </c>
      <c r="B105" s="33">
        <f>IFERROR(VLOOKUP(A105,Data!$A$1:$AH$170,3,FALSE),43)</f>
        <v>39</v>
      </c>
      <c r="F105" s="11">
        <f>IFERROR(VLOOKUP(I105,Data!$A$1:$AH$170,3,FALSE),43)</f>
        <v>26</v>
      </c>
      <c r="G105" s="33">
        <f t="shared" si="2"/>
        <v>2</v>
      </c>
      <c r="H105" t="str">
        <f t="shared" si="3"/>
        <v>26-2</v>
      </c>
      <c r="I105" s="34">
        <v>3720</v>
      </c>
    </row>
    <row r="106" spans="1:9">
      <c r="A106" s="34">
        <v>10160</v>
      </c>
      <c r="B106" s="33">
        <f>IFERROR(VLOOKUP(A106,Data!$A$1:$AH$170,3,FALSE),43)</f>
        <v>4</v>
      </c>
      <c r="F106" s="11">
        <f>IFERROR(VLOOKUP(I106,Data!$A$1:$AH$170,3,FALSE),43)</f>
        <v>26</v>
      </c>
      <c r="G106" s="33">
        <f t="shared" si="2"/>
        <v>3</v>
      </c>
      <c r="H106" t="str">
        <f t="shared" si="3"/>
        <v>26-3</v>
      </c>
      <c r="I106" s="34">
        <v>4707</v>
      </c>
    </row>
    <row r="107" spans="1:9">
      <c r="A107" s="34">
        <v>10163</v>
      </c>
      <c r="B107" s="33">
        <f>IFERROR(VLOOKUP(A107,Data!$A$1:$AH$170,3,FALSE),43)</f>
        <v>30</v>
      </c>
      <c r="F107" s="11">
        <f>IFERROR(VLOOKUP(I107,Data!$A$1:$AH$170,3,FALSE),43)</f>
        <v>26</v>
      </c>
      <c r="G107" s="33">
        <f t="shared" si="2"/>
        <v>4</v>
      </c>
      <c r="H107" t="str">
        <f t="shared" si="3"/>
        <v>26-4</v>
      </c>
      <c r="I107" s="34">
        <v>5881</v>
      </c>
    </row>
    <row r="108" spans="1:9">
      <c r="A108" s="34">
        <v>10184</v>
      </c>
      <c r="B108" s="33">
        <f>IFERROR(VLOOKUP(A108,Data!$A$1:$AH$170,3,FALSE),43)</f>
        <v>32</v>
      </c>
      <c r="F108" s="11">
        <f>IFERROR(VLOOKUP(I108,Data!$A$1:$AH$170,3,FALSE),43)</f>
        <v>27</v>
      </c>
      <c r="G108" s="33">
        <f t="shared" si="2"/>
        <v>1</v>
      </c>
      <c r="H108" t="str">
        <f t="shared" si="3"/>
        <v>27-1</v>
      </c>
      <c r="I108" s="34">
        <v>4633</v>
      </c>
    </row>
    <row r="109" spans="1:9">
      <c r="A109" s="34">
        <v>10285</v>
      </c>
      <c r="B109" s="33">
        <f>IFERROR(VLOOKUP(A109,Data!$A$1:$AH$170,3,FALSE),43)</f>
        <v>31</v>
      </c>
      <c r="F109" s="11">
        <f>IFERROR(VLOOKUP(I109,Data!$A$1:$AH$170,3,FALSE),43)</f>
        <v>27</v>
      </c>
      <c r="G109" s="33">
        <f t="shared" si="2"/>
        <v>2</v>
      </c>
      <c r="H109" t="str">
        <f t="shared" si="3"/>
        <v>27-2</v>
      </c>
      <c r="I109" s="34">
        <v>6385</v>
      </c>
    </row>
    <row r="110" spans="1:9">
      <c r="A110" s="34">
        <v>10305</v>
      </c>
      <c r="B110" s="33">
        <f>IFERROR(VLOOKUP(A110,Data!$A$1:$AH$170,3,FALSE),43)</f>
        <v>13</v>
      </c>
      <c r="F110" s="11">
        <f>IFERROR(VLOOKUP(I110,Data!$A$1:$AH$170,3,FALSE),43)</f>
        <v>28</v>
      </c>
      <c r="G110" s="33">
        <f t="shared" si="2"/>
        <v>1</v>
      </c>
      <c r="H110" t="str">
        <f t="shared" si="3"/>
        <v>28-1</v>
      </c>
      <c r="I110" s="34">
        <v>1211</v>
      </c>
    </row>
    <row r="111" spans="1:9">
      <c r="A111" s="34">
        <v>10335</v>
      </c>
      <c r="B111" s="33">
        <f>IFERROR(VLOOKUP(A111,Data!$A$1:$AH$170,3,FALSE),43)</f>
        <v>39</v>
      </c>
      <c r="F111" s="11">
        <f>IFERROR(VLOOKUP(I111,Data!$A$1:$AH$170,3,FALSE),43)</f>
        <v>28</v>
      </c>
      <c r="G111" s="33">
        <f t="shared" si="2"/>
        <v>2</v>
      </c>
      <c r="H111" t="str">
        <f t="shared" si="3"/>
        <v>28-2</v>
      </c>
      <c r="I111" s="34">
        <v>4979</v>
      </c>
    </row>
    <row r="112" spans="1:9">
      <c r="A112" s="34">
        <v>10386</v>
      </c>
      <c r="B112" s="33">
        <f>IFERROR(VLOOKUP(A112,Data!$A$1:$AH$170,3,FALSE),43)</f>
        <v>11</v>
      </c>
      <c r="F112" s="11">
        <f>IFERROR(VLOOKUP(I112,Data!$A$1:$AH$170,3,FALSE),43)</f>
        <v>28</v>
      </c>
      <c r="G112" s="33">
        <f t="shared" si="2"/>
        <v>3</v>
      </c>
      <c r="H112" t="str">
        <f t="shared" si="3"/>
        <v>28-3</v>
      </c>
      <c r="I112" s="34">
        <v>5315</v>
      </c>
    </row>
    <row r="113" spans="1:9">
      <c r="A113" s="34">
        <v>10387</v>
      </c>
      <c r="B113" s="33">
        <f>IFERROR(VLOOKUP(A113,Data!$A$1:$AH$170,3,FALSE),43)</f>
        <v>22</v>
      </c>
      <c r="F113" s="11">
        <f>IFERROR(VLOOKUP(I113,Data!$A$1:$AH$170,3,FALSE),43)</f>
        <v>28</v>
      </c>
      <c r="G113" s="33">
        <f t="shared" si="2"/>
        <v>4</v>
      </c>
      <c r="H113" t="str">
        <f t="shared" si="3"/>
        <v>28-4</v>
      </c>
      <c r="I113" s="34">
        <v>10506</v>
      </c>
    </row>
    <row r="114" spans="1:9">
      <c r="A114" s="34">
        <v>10406</v>
      </c>
      <c r="B114" s="33">
        <f>IFERROR(VLOOKUP(A114,Data!$A$1:$AH$170,3,FALSE),43)</f>
        <v>43</v>
      </c>
      <c r="F114" s="11">
        <f>IFERROR(VLOOKUP(I114,Data!$A$1:$AH$170,3,FALSE),43)</f>
        <v>28</v>
      </c>
      <c r="G114" s="33">
        <f t="shared" si="2"/>
        <v>5</v>
      </c>
      <c r="H114" t="str">
        <f t="shared" si="3"/>
        <v>28-5</v>
      </c>
      <c r="I114" s="34">
        <v>12530</v>
      </c>
    </row>
    <row r="115" spans="1:9">
      <c r="A115" s="34">
        <v>10412</v>
      </c>
      <c r="B115" s="33">
        <f>IFERROR(VLOOKUP(A115,Data!$A$1:$AH$170,3,FALSE),43)</f>
        <v>13</v>
      </c>
      <c r="F115" s="11">
        <f>IFERROR(VLOOKUP(I115,Data!$A$1:$AH$170,3,FALSE),43)</f>
        <v>29</v>
      </c>
      <c r="G115" s="33">
        <f t="shared" si="2"/>
        <v>1</v>
      </c>
      <c r="H115" t="str">
        <f t="shared" si="3"/>
        <v>29-1</v>
      </c>
      <c r="I115" s="34">
        <v>2373</v>
      </c>
    </row>
    <row r="116" spans="1:9">
      <c r="A116" s="34">
        <v>10506</v>
      </c>
      <c r="B116" s="33">
        <f>IFERROR(VLOOKUP(A116,Data!$A$1:$AH$170,3,FALSE),43)</f>
        <v>28</v>
      </c>
      <c r="F116" s="11">
        <f>IFERROR(VLOOKUP(I116,Data!$A$1:$AH$170,3,FALSE),43)</f>
        <v>29</v>
      </c>
      <c r="G116" s="33">
        <f t="shared" si="2"/>
        <v>2</v>
      </c>
      <c r="H116" t="str">
        <f t="shared" si="3"/>
        <v>29-2</v>
      </c>
      <c r="I116" s="34">
        <v>2693</v>
      </c>
    </row>
    <row r="117" spans="1:9">
      <c r="A117" s="34">
        <v>10510</v>
      </c>
      <c r="B117" s="33">
        <f>IFERROR(VLOOKUP(A117,Data!$A$1:$AH$170,3,FALSE),43)</f>
        <v>33</v>
      </c>
      <c r="F117" s="11">
        <f>IFERROR(VLOOKUP(I117,Data!$A$1:$AH$170,3,FALSE),43)</f>
        <v>29</v>
      </c>
      <c r="G117" s="33">
        <f t="shared" si="2"/>
        <v>3</v>
      </c>
      <c r="H117" t="str">
        <f t="shared" si="3"/>
        <v>29-3</v>
      </c>
      <c r="I117" s="34">
        <v>7734</v>
      </c>
    </row>
    <row r="118" spans="1:9">
      <c r="A118" s="34">
        <v>10592</v>
      </c>
      <c r="B118" s="33">
        <f>IFERROR(VLOOKUP(A118,Data!$A$1:$AH$170,3,FALSE),43)</f>
        <v>16</v>
      </c>
      <c r="F118" s="11">
        <f>IFERROR(VLOOKUP(I118,Data!$A$1:$AH$170,3,FALSE),43)</f>
        <v>29</v>
      </c>
      <c r="G118" s="33">
        <f t="shared" si="2"/>
        <v>4</v>
      </c>
      <c r="H118" t="str">
        <f t="shared" si="3"/>
        <v>29-4</v>
      </c>
      <c r="I118" s="34">
        <v>8590</v>
      </c>
    </row>
    <row r="119" spans="1:9">
      <c r="A119" s="34">
        <v>10607</v>
      </c>
      <c r="B119" s="33">
        <f>IFERROR(VLOOKUP(A119,Data!$A$1:$AH$170,3,FALSE),43)</f>
        <v>20</v>
      </c>
      <c r="F119" s="11">
        <f>IFERROR(VLOOKUP(I119,Data!$A$1:$AH$170,3,FALSE),43)</f>
        <v>30</v>
      </c>
      <c r="G119" s="33">
        <f t="shared" si="2"/>
        <v>1</v>
      </c>
      <c r="H119" t="str">
        <f t="shared" si="3"/>
        <v>30-1</v>
      </c>
      <c r="I119" s="34">
        <v>1126</v>
      </c>
    </row>
    <row r="120" spans="1:9">
      <c r="A120" s="34">
        <v>10795</v>
      </c>
      <c r="B120" s="33">
        <f>IFERROR(VLOOKUP(A120,Data!$A$1:$AH$170,3,FALSE),43)</f>
        <v>34</v>
      </c>
      <c r="F120" s="11">
        <f>IFERROR(VLOOKUP(I120,Data!$A$1:$AH$170,3,FALSE),43)</f>
        <v>30</v>
      </c>
      <c r="G120" s="33">
        <f t="shared" si="2"/>
        <v>2</v>
      </c>
      <c r="H120" t="str">
        <f t="shared" si="3"/>
        <v>30-2</v>
      </c>
      <c r="I120" s="34">
        <v>7081</v>
      </c>
    </row>
    <row r="121" spans="1:9">
      <c r="A121" s="34">
        <v>10815</v>
      </c>
      <c r="B121" s="33">
        <f>IFERROR(VLOOKUP(A121,Data!$A$1:$AH$170,3,FALSE),43)</f>
        <v>5</v>
      </c>
      <c r="F121" s="11">
        <f>IFERROR(VLOOKUP(I121,Data!$A$1:$AH$170,3,FALSE),43)</f>
        <v>30</v>
      </c>
      <c r="G121" s="33">
        <f t="shared" si="2"/>
        <v>3</v>
      </c>
      <c r="H121" t="str">
        <f t="shared" si="3"/>
        <v>30-3</v>
      </c>
      <c r="I121" s="34">
        <v>7778</v>
      </c>
    </row>
    <row r="122" spans="1:9">
      <c r="A122" s="34">
        <v>10894</v>
      </c>
      <c r="B122" s="33">
        <f>IFERROR(VLOOKUP(A122,Data!$A$1:$AH$170,3,FALSE),43)</f>
        <v>4</v>
      </c>
      <c r="F122" s="11">
        <f>IFERROR(VLOOKUP(I122,Data!$A$1:$AH$170,3,FALSE),43)</f>
        <v>30</v>
      </c>
      <c r="G122" s="33">
        <f t="shared" si="2"/>
        <v>4</v>
      </c>
      <c r="H122" t="str">
        <f t="shared" si="3"/>
        <v>30-4</v>
      </c>
      <c r="I122" s="34">
        <v>10163</v>
      </c>
    </row>
    <row r="123" spans="1:9">
      <c r="A123" s="34">
        <v>10895</v>
      </c>
      <c r="B123" s="33">
        <f>IFERROR(VLOOKUP(A123,Data!$A$1:$AH$170,3,FALSE),43)</f>
        <v>3</v>
      </c>
      <c r="F123" s="11">
        <f>IFERROR(VLOOKUP(I123,Data!$A$1:$AH$170,3,FALSE),43)</f>
        <v>31</v>
      </c>
      <c r="G123" s="33">
        <f t="shared" si="2"/>
        <v>1</v>
      </c>
      <c r="H123" t="str">
        <f t="shared" si="3"/>
        <v>31-1</v>
      </c>
      <c r="I123" s="34">
        <v>1861</v>
      </c>
    </row>
    <row r="124" spans="1:9">
      <c r="A124" s="34">
        <v>10909</v>
      </c>
      <c r="B124" s="33">
        <f>IFERROR(VLOOKUP(A124,Data!$A$1:$AH$170,3,FALSE),43)</f>
        <v>2</v>
      </c>
      <c r="F124" s="11">
        <f>IFERROR(VLOOKUP(I124,Data!$A$1:$AH$170,3,FALSE),43)</f>
        <v>31</v>
      </c>
      <c r="G124" s="33">
        <f t="shared" si="2"/>
        <v>2</v>
      </c>
      <c r="H124" t="str">
        <f t="shared" si="3"/>
        <v>31-2</v>
      </c>
      <c r="I124" s="34">
        <v>2681</v>
      </c>
    </row>
    <row r="125" spans="1:9">
      <c r="A125" s="34">
        <v>10913</v>
      </c>
      <c r="B125" s="33">
        <f>IFERROR(VLOOKUP(A125,Data!$A$1:$AH$170,3,FALSE),43)</f>
        <v>33</v>
      </c>
      <c r="F125" s="11">
        <f>IFERROR(VLOOKUP(I125,Data!$A$1:$AH$170,3,FALSE),43)</f>
        <v>31</v>
      </c>
      <c r="G125" s="33">
        <f t="shared" si="2"/>
        <v>3</v>
      </c>
      <c r="H125" t="str">
        <f t="shared" si="3"/>
        <v>31-3</v>
      </c>
      <c r="I125" s="34">
        <v>10285</v>
      </c>
    </row>
    <row r="126" spans="1:9">
      <c r="A126" s="34">
        <v>10923</v>
      </c>
      <c r="B126" s="33">
        <f>IFERROR(VLOOKUP(A126,Data!$A$1:$AH$170,3,FALSE),43)</f>
        <v>24</v>
      </c>
      <c r="F126" s="11">
        <f>IFERROR(VLOOKUP(I126,Data!$A$1:$AH$170,3,FALSE),43)</f>
        <v>31</v>
      </c>
      <c r="G126" s="33">
        <f t="shared" si="2"/>
        <v>4</v>
      </c>
      <c r="H126" t="str">
        <f t="shared" si="3"/>
        <v>31-4</v>
      </c>
      <c r="I126" s="34">
        <v>12200</v>
      </c>
    </row>
    <row r="127" spans="1:9">
      <c r="A127" s="34">
        <v>10965</v>
      </c>
      <c r="B127" s="33">
        <f>IFERROR(VLOOKUP(A127,Data!$A$1:$AH$170,3,FALSE),43)</f>
        <v>34</v>
      </c>
      <c r="F127" s="11">
        <f>IFERROR(VLOOKUP(I127,Data!$A$1:$AH$170,3,FALSE),43)</f>
        <v>32</v>
      </c>
      <c r="G127" s="33">
        <f t="shared" si="2"/>
        <v>1</v>
      </c>
      <c r="H127" t="str">
        <f t="shared" si="3"/>
        <v>32-1</v>
      </c>
      <c r="I127" s="34">
        <v>652</v>
      </c>
    </row>
    <row r="128" spans="1:9">
      <c r="A128" s="34">
        <v>11001</v>
      </c>
      <c r="B128" s="33">
        <f>IFERROR(VLOOKUP(A128,Data!$A$1:$AH$170,3,FALSE),43)</f>
        <v>9</v>
      </c>
      <c r="F128" s="11">
        <f>IFERROR(VLOOKUP(I128,Data!$A$1:$AH$170,3,FALSE),43)</f>
        <v>32</v>
      </c>
      <c r="G128" s="33">
        <f t="shared" si="2"/>
        <v>2</v>
      </c>
      <c r="H128" t="str">
        <f t="shared" si="3"/>
        <v>32-2</v>
      </c>
      <c r="I128" s="34">
        <v>10184</v>
      </c>
    </row>
    <row r="129" spans="1:9">
      <c r="A129" s="34">
        <v>11054</v>
      </c>
      <c r="B129" s="33">
        <f>IFERROR(VLOOKUP(A129,Data!$A$1:$AH$170,3,FALSE),43)</f>
        <v>17</v>
      </c>
      <c r="F129" s="11">
        <f>IFERROR(VLOOKUP(I129,Data!$A$1:$AH$170,3,FALSE),43)</f>
        <v>32</v>
      </c>
      <c r="G129" s="33">
        <f t="shared" si="2"/>
        <v>3</v>
      </c>
      <c r="H129" t="str">
        <f t="shared" si="3"/>
        <v>32-3</v>
      </c>
      <c r="I129" s="34">
        <v>11800</v>
      </c>
    </row>
    <row r="130" spans="1:9">
      <c r="A130" s="34">
        <v>11280</v>
      </c>
      <c r="B130" s="33">
        <f>IFERROR(VLOOKUP(A130,Data!$A$1:$AH$170,3,FALSE),43)</f>
        <v>10</v>
      </c>
      <c r="F130" s="11">
        <f>IFERROR(VLOOKUP(I130,Data!$A$1:$AH$170,3,FALSE),43)</f>
        <v>33</v>
      </c>
      <c r="G130" s="33">
        <f t="shared" ref="G130:G175" si="4">IF(NOT(F130=F129),1,G129+1)</f>
        <v>1</v>
      </c>
      <c r="H130" t="str">
        <f t="shared" ref="H130:H175" si="5">CONCATENATE(F130,"-",G130)</f>
        <v>33-1</v>
      </c>
      <c r="I130" s="34">
        <v>4923</v>
      </c>
    </row>
    <row r="131" spans="1:9">
      <c r="A131" s="34">
        <v>11312</v>
      </c>
      <c r="B131" s="33">
        <f>IFERROR(VLOOKUP(A131,Data!$A$1:$AH$170,3,FALSE),43)</f>
        <v>10</v>
      </c>
      <c r="F131" s="11">
        <f>IFERROR(VLOOKUP(I131,Data!$A$1:$AH$170,3,FALSE),43)</f>
        <v>33</v>
      </c>
      <c r="G131" s="33">
        <f t="shared" si="4"/>
        <v>2</v>
      </c>
      <c r="H131" t="str">
        <f t="shared" si="5"/>
        <v>33-2</v>
      </c>
      <c r="I131" s="34">
        <v>9563</v>
      </c>
    </row>
    <row r="132" spans="1:9">
      <c r="A132" s="34">
        <v>11363</v>
      </c>
      <c r="B132" s="33">
        <f>IFERROR(VLOOKUP(A132,Data!$A$1:$AH$170,3,FALSE),43)</f>
        <v>22</v>
      </c>
      <c r="F132" s="11">
        <f>IFERROR(VLOOKUP(I132,Data!$A$1:$AH$170,3,FALSE),43)</f>
        <v>33</v>
      </c>
      <c r="G132" s="33">
        <f t="shared" si="4"/>
        <v>3</v>
      </c>
      <c r="H132" t="str">
        <f t="shared" si="5"/>
        <v>33-3</v>
      </c>
      <c r="I132" s="34">
        <v>10510</v>
      </c>
    </row>
    <row r="133" spans="1:9">
      <c r="A133" s="34">
        <v>11364</v>
      </c>
      <c r="B133" s="33">
        <f>IFERROR(VLOOKUP(A133,Data!$A$1:$AH$170,3,FALSE),43)</f>
        <v>35</v>
      </c>
      <c r="F133" s="11">
        <f>IFERROR(VLOOKUP(I133,Data!$A$1:$AH$170,3,FALSE),43)</f>
        <v>33</v>
      </c>
      <c r="G133" s="33">
        <f t="shared" si="4"/>
        <v>4</v>
      </c>
      <c r="H133" t="str">
        <f t="shared" si="5"/>
        <v>33-4</v>
      </c>
      <c r="I133" s="34">
        <v>10913</v>
      </c>
    </row>
    <row r="134" spans="1:9">
      <c r="A134" s="34">
        <v>11600</v>
      </c>
      <c r="B134" s="33">
        <f>IFERROR(VLOOKUP(A134,Data!$A$1:$AH$170,3,FALSE),43)</f>
        <v>3</v>
      </c>
      <c r="F134" s="11">
        <f>IFERROR(VLOOKUP(I134,Data!$A$1:$AH$170,3,FALSE),43)</f>
        <v>34</v>
      </c>
      <c r="G134" s="33">
        <f t="shared" si="4"/>
        <v>1</v>
      </c>
      <c r="H134" t="str">
        <f t="shared" si="5"/>
        <v>34-1</v>
      </c>
      <c r="I134" s="34">
        <v>10795</v>
      </c>
    </row>
    <row r="135" spans="1:9">
      <c r="A135" s="34">
        <v>11652</v>
      </c>
      <c r="B135" s="33">
        <f>IFERROR(VLOOKUP(A135,Data!$A$1:$AH$170,3,FALSE),43)</f>
        <v>36</v>
      </c>
      <c r="F135" s="11">
        <f>IFERROR(VLOOKUP(I135,Data!$A$1:$AH$170,3,FALSE),43)</f>
        <v>34</v>
      </c>
      <c r="G135" s="33">
        <f t="shared" si="4"/>
        <v>2</v>
      </c>
      <c r="H135" t="str">
        <f t="shared" si="5"/>
        <v>34-2</v>
      </c>
      <c r="I135" s="34">
        <v>10965</v>
      </c>
    </row>
    <row r="136" spans="1:9">
      <c r="A136" s="34">
        <v>11674</v>
      </c>
      <c r="B136" s="33">
        <f>IFERROR(VLOOKUP(A136,Data!$A$1:$AH$170,3,FALSE),43)</f>
        <v>7</v>
      </c>
      <c r="F136" s="11">
        <f>IFERROR(VLOOKUP(I136,Data!$A$1:$AH$170,3,FALSE),43)</f>
        <v>34</v>
      </c>
      <c r="G136" s="33">
        <f t="shared" si="4"/>
        <v>3</v>
      </c>
      <c r="H136" t="str">
        <f t="shared" si="5"/>
        <v>34-3</v>
      </c>
      <c r="I136" s="34">
        <v>14914</v>
      </c>
    </row>
    <row r="137" spans="1:9">
      <c r="A137" s="34">
        <v>11700</v>
      </c>
      <c r="B137" s="33">
        <f>IFERROR(VLOOKUP(A137,Data!$A$1:$AH$170,3,FALSE),43)</f>
        <v>2</v>
      </c>
      <c r="F137" s="11">
        <f>IFERROR(VLOOKUP(I137,Data!$A$1:$AH$170,3,FALSE),43)</f>
        <v>34</v>
      </c>
      <c r="G137" s="33">
        <f t="shared" si="4"/>
        <v>4</v>
      </c>
      <c r="H137" t="str">
        <f t="shared" si="5"/>
        <v>34-4</v>
      </c>
      <c r="I137" s="34">
        <v>15101</v>
      </c>
    </row>
    <row r="138" spans="1:9">
      <c r="A138" s="34">
        <v>11737</v>
      </c>
      <c r="B138" s="33">
        <f>IFERROR(VLOOKUP(A138,Data!$A$1:$AH$170,3,FALSE),43)</f>
        <v>38</v>
      </c>
      <c r="F138" s="11">
        <f>IFERROR(VLOOKUP(I138,Data!$A$1:$AH$170,3,FALSE),43)</f>
        <v>35</v>
      </c>
      <c r="G138" s="33">
        <f t="shared" si="4"/>
        <v>1</v>
      </c>
      <c r="H138" t="str">
        <f t="shared" si="5"/>
        <v>35-1</v>
      </c>
      <c r="I138" s="34">
        <v>6192</v>
      </c>
    </row>
    <row r="139" spans="1:9">
      <c r="A139" s="34">
        <v>11800</v>
      </c>
      <c r="B139" s="33">
        <f>IFERROR(VLOOKUP(A139,Data!$A$1:$AH$170,3,FALSE),43)</f>
        <v>32</v>
      </c>
      <c r="F139" s="11">
        <f>IFERROR(VLOOKUP(I139,Data!$A$1:$AH$170,3,FALSE),43)</f>
        <v>35</v>
      </c>
      <c r="G139" s="33">
        <f t="shared" si="4"/>
        <v>2</v>
      </c>
      <c r="H139" t="str">
        <f t="shared" si="5"/>
        <v>35-2</v>
      </c>
      <c r="I139" s="34">
        <v>6429</v>
      </c>
    </row>
    <row r="140" spans="1:9">
      <c r="A140" s="34">
        <v>11810</v>
      </c>
      <c r="B140" s="33">
        <f>IFERROR(VLOOKUP(A140,Data!$A$1:$AH$170,3,FALSE),43)</f>
        <v>41</v>
      </c>
      <c r="F140" s="11">
        <f>IFERROR(VLOOKUP(I140,Data!$A$1:$AH$170,3,FALSE),43)</f>
        <v>35</v>
      </c>
      <c r="G140" s="33">
        <f t="shared" si="4"/>
        <v>3</v>
      </c>
      <c r="H140" t="str">
        <f t="shared" si="5"/>
        <v>35-3</v>
      </c>
      <c r="I140" s="34">
        <v>11364</v>
      </c>
    </row>
    <row r="141" spans="1:9">
      <c r="A141" s="34">
        <v>11822</v>
      </c>
      <c r="B141" s="33">
        <f>IFERROR(VLOOKUP(A141,Data!$A$1:$AH$170,3,FALSE),43)</f>
        <v>12</v>
      </c>
      <c r="F141" s="11">
        <f>IFERROR(VLOOKUP(I141,Data!$A$1:$AH$170,3,FALSE),43)</f>
        <v>35</v>
      </c>
      <c r="G141" s="33">
        <f t="shared" si="4"/>
        <v>4</v>
      </c>
      <c r="H141" t="str">
        <f t="shared" si="5"/>
        <v>35-4</v>
      </c>
      <c r="I141" s="34">
        <v>11879</v>
      </c>
    </row>
    <row r="142" spans="1:9">
      <c r="A142" s="34">
        <v>11823</v>
      </c>
      <c r="B142" s="33">
        <f>IFERROR(VLOOKUP(A142,Data!$A$1:$AH$170,3,FALSE),43)</f>
        <v>39</v>
      </c>
      <c r="F142" s="11">
        <f>IFERROR(VLOOKUP(I142,Data!$A$1:$AH$170,3,FALSE),43)</f>
        <v>36</v>
      </c>
      <c r="G142" s="33">
        <f t="shared" si="4"/>
        <v>1</v>
      </c>
      <c r="H142" t="str">
        <f t="shared" si="5"/>
        <v>36-1</v>
      </c>
      <c r="I142" s="34">
        <v>1717</v>
      </c>
    </row>
    <row r="143" spans="1:9">
      <c r="A143" s="34">
        <v>11824</v>
      </c>
      <c r="B143" s="33">
        <f>IFERROR(VLOOKUP(A143,Data!$A$1:$AH$170,3,FALSE),43)</f>
        <v>39</v>
      </c>
      <c r="F143" s="11">
        <f>IFERROR(VLOOKUP(I143,Data!$A$1:$AH$170,3,FALSE),43)</f>
        <v>36</v>
      </c>
      <c r="G143" s="33">
        <f t="shared" si="4"/>
        <v>2</v>
      </c>
      <c r="H143" t="str">
        <f t="shared" si="5"/>
        <v>36-2</v>
      </c>
      <c r="I143" s="34">
        <v>5383</v>
      </c>
    </row>
    <row r="144" spans="1:9">
      <c r="A144" s="34">
        <v>11879</v>
      </c>
      <c r="B144" s="33">
        <f>IFERROR(VLOOKUP(A144,Data!$A$1:$AH$170,3,FALSE),43)</f>
        <v>35</v>
      </c>
      <c r="F144" s="11">
        <f>IFERROR(VLOOKUP(I144,Data!$A$1:$AH$170,3,FALSE),43)</f>
        <v>36</v>
      </c>
      <c r="G144" s="33">
        <f t="shared" si="4"/>
        <v>3</v>
      </c>
      <c r="H144" t="str">
        <f t="shared" si="5"/>
        <v>36-3</v>
      </c>
      <c r="I144" s="34">
        <v>11652</v>
      </c>
    </row>
    <row r="145" spans="1:9">
      <c r="A145" s="34">
        <v>12086</v>
      </c>
      <c r="B145" s="33">
        <f>IFERROR(VLOOKUP(A145,Data!$A$1:$AH$170,3,FALSE),43)</f>
        <v>19</v>
      </c>
      <c r="F145" s="11">
        <f>IFERROR(VLOOKUP(I145,Data!$A$1:$AH$170,3,FALSE),43)</f>
        <v>36</v>
      </c>
      <c r="G145" s="33">
        <f t="shared" si="4"/>
        <v>4</v>
      </c>
      <c r="H145" t="str">
        <f t="shared" si="5"/>
        <v>36-4</v>
      </c>
      <c r="I145" s="34">
        <v>14423</v>
      </c>
    </row>
    <row r="146" spans="1:9">
      <c r="A146" s="34">
        <v>12132</v>
      </c>
      <c r="B146" s="33">
        <f>IFERROR(VLOOKUP(A146,Data!$A$1:$AH$170,3,FALSE),43)</f>
        <v>14</v>
      </c>
      <c r="F146" s="11">
        <f>IFERROR(VLOOKUP(I146,Data!$A$1:$AH$170,3,FALSE),43)</f>
        <v>36</v>
      </c>
      <c r="G146" s="33">
        <f t="shared" si="4"/>
        <v>5</v>
      </c>
      <c r="H146" t="str">
        <f t="shared" si="5"/>
        <v>36-5</v>
      </c>
      <c r="I146" s="34">
        <v>15944</v>
      </c>
    </row>
    <row r="147" spans="1:9">
      <c r="A147" s="34">
        <v>12200</v>
      </c>
      <c r="B147" s="33">
        <f>IFERROR(VLOOKUP(A147,Data!$A$1:$AH$170,3,FALSE),43)</f>
        <v>31</v>
      </c>
      <c r="F147" s="11">
        <f>IFERROR(VLOOKUP(I147,Data!$A$1:$AH$170,3,FALSE),43)</f>
        <v>37</v>
      </c>
      <c r="G147" s="33">
        <f t="shared" si="4"/>
        <v>1</v>
      </c>
      <c r="H147" t="str">
        <f t="shared" si="5"/>
        <v>37-1</v>
      </c>
      <c r="I147" s="34">
        <v>1833</v>
      </c>
    </row>
    <row r="148" spans="1:9">
      <c r="A148" s="34">
        <v>12517</v>
      </c>
      <c r="B148" s="33">
        <f>IFERROR(VLOOKUP(A148,Data!$A$1:$AH$170,3,FALSE),43)</f>
        <v>17</v>
      </c>
      <c r="F148" s="11">
        <f>IFERROR(VLOOKUP(I148,Data!$A$1:$AH$170,3,FALSE),43)</f>
        <v>37</v>
      </c>
      <c r="G148" s="33">
        <f t="shared" si="4"/>
        <v>2</v>
      </c>
      <c r="H148" t="str">
        <f t="shared" si="5"/>
        <v>37-2</v>
      </c>
      <c r="I148" s="34">
        <v>8625</v>
      </c>
    </row>
    <row r="149" spans="1:9">
      <c r="A149" s="34">
        <v>12530</v>
      </c>
      <c r="B149" s="33">
        <f>IFERROR(VLOOKUP(A149,Data!$A$1:$AH$170,3,FALSE),43)</f>
        <v>28</v>
      </c>
      <c r="F149" s="11">
        <f>IFERROR(VLOOKUP(I149,Data!$A$1:$AH$170,3,FALSE),43)</f>
        <v>37</v>
      </c>
      <c r="G149" s="33">
        <f t="shared" si="4"/>
        <v>3</v>
      </c>
      <c r="H149" t="str">
        <f t="shared" si="5"/>
        <v>37-3</v>
      </c>
      <c r="I149" s="34">
        <v>8889</v>
      </c>
    </row>
    <row r="150" spans="1:9">
      <c r="A150" s="34">
        <v>12557</v>
      </c>
      <c r="B150" s="33">
        <f>IFERROR(VLOOKUP(A150,Data!$A$1:$AH$170,3,FALSE),43)</f>
        <v>40</v>
      </c>
      <c r="F150" s="11">
        <f>IFERROR(VLOOKUP(I150,Data!$A$1:$AH$170,3,FALSE),43)</f>
        <v>37</v>
      </c>
      <c r="G150" s="33">
        <f t="shared" si="4"/>
        <v>4</v>
      </c>
      <c r="H150" t="str">
        <f t="shared" si="5"/>
        <v>37-4</v>
      </c>
      <c r="I150" s="34">
        <v>15647</v>
      </c>
    </row>
    <row r="151" spans="1:9">
      <c r="A151" s="34">
        <v>12687</v>
      </c>
      <c r="B151" s="33">
        <f>IFERROR(VLOOKUP(A151,Data!$A$1:$AH$170,3,FALSE),43)</f>
        <v>24</v>
      </c>
      <c r="F151" s="11">
        <f>IFERROR(VLOOKUP(I151,Data!$A$1:$AH$170,3,FALSE),43)</f>
        <v>38</v>
      </c>
      <c r="G151" s="33">
        <f t="shared" si="4"/>
        <v>1</v>
      </c>
      <c r="H151" t="str">
        <f t="shared" si="5"/>
        <v>38-1</v>
      </c>
      <c r="I151" s="34">
        <v>7704</v>
      </c>
    </row>
    <row r="152" spans="1:9">
      <c r="A152" s="34">
        <v>13015</v>
      </c>
      <c r="B152" s="33">
        <f>IFERROR(VLOOKUP(A152,Data!$A$1:$AH$170,3,FALSE),43)</f>
        <v>9</v>
      </c>
      <c r="F152" s="11">
        <f>IFERROR(VLOOKUP(I152,Data!$A$1:$AH$170,3,FALSE),43)</f>
        <v>38</v>
      </c>
      <c r="G152" s="33">
        <f t="shared" si="4"/>
        <v>2</v>
      </c>
      <c r="H152" t="str">
        <f t="shared" si="5"/>
        <v>38-2</v>
      </c>
      <c r="I152" s="34">
        <v>7966</v>
      </c>
    </row>
    <row r="153" spans="1:9">
      <c r="A153" s="34">
        <v>13080</v>
      </c>
      <c r="B153" s="33">
        <f>IFERROR(VLOOKUP(A153,Data!$A$1:$AH$170,3,FALSE),43)</f>
        <v>5</v>
      </c>
      <c r="F153" s="11">
        <f>IFERROR(VLOOKUP(I153,Data!$A$1:$AH$170,3,FALSE),43)</f>
        <v>38</v>
      </c>
      <c r="G153" s="33">
        <f t="shared" si="4"/>
        <v>3</v>
      </c>
      <c r="H153" t="str">
        <f t="shared" si="5"/>
        <v>38-3</v>
      </c>
      <c r="I153" s="34">
        <v>11737</v>
      </c>
    </row>
    <row r="154" spans="1:9">
      <c r="A154" s="34">
        <v>13496</v>
      </c>
      <c r="B154" s="33">
        <f>IFERROR(VLOOKUP(A154,Data!$A$1:$AH$170,3,FALSE),43)</f>
        <v>41</v>
      </c>
      <c r="F154" s="11">
        <f>IFERROR(VLOOKUP(I154,Data!$A$1:$AH$170,3,FALSE),43)</f>
        <v>38</v>
      </c>
      <c r="G154" s="33">
        <f t="shared" si="4"/>
        <v>4</v>
      </c>
      <c r="H154" t="str">
        <f t="shared" si="5"/>
        <v>38-4</v>
      </c>
      <c r="I154" s="34">
        <v>14320</v>
      </c>
    </row>
    <row r="155" spans="1:9">
      <c r="A155" s="34">
        <v>13576</v>
      </c>
      <c r="B155" s="33">
        <f>IFERROR(VLOOKUP(A155,Data!$A$1:$AH$170,3,FALSE),43)</f>
        <v>10</v>
      </c>
      <c r="F155" s="11">
        <f>IFERROR(VLOOKUP(I155,Data!$A$1:$AH$170,3,FALSE),43)</f>
        <v>39</v>
      </c>
      <c r="G155" s="33">
        <f t="shared" si="4"/>
        <v>1</v>
      </c>
      <c r="H155" t="str">
        <f t="shared" si="5"/>
        <v>39-1</v>
      </c>
      <c r="I155" s="34">
        <v>1123</v>
      </c>
    </row>
    <row r="156" spans="1:9">
      <c r="A156" s="34">
        <v>13584</v>
      </c>
      <c r="B156" s="33">
        <f>IFERROR(VLOOKUP(A156,Data!$A$1:$AH$170,3,FALSE),43)</f>
        <v>21</v>
      </c>
      <c r="F156" s="11">
        <f>IFERROR(VLOOKUP(I156,Data!$A$1:$AH$170,3,FALSE),43)</f>
        <v>39</v>
      </c>
      <c r="G156" s="33">
        <f t="shared" si="4"/>
        <v>2</v>
      </c>
      <c r="H156" t="str">
        <f t="shared" si="5"/>
        <v>39-2</v>
      </c>
      <c r="I156" s="34">
        <v>10155</v>
      </c>
    </row>
    <row r="157" spans="1:9">
      <c r="A157" s="34">
        <v>13956</v>
      </c>
      <c r="B157" s="33">
        <f>IFERROR(VLOOKUP(A157,Data!$A$1:$AH$170,3,FALSE),43)</f>
        <v>1</v>
      </c>
      <c r="F157" s="11">
        <f>IFERROR(VLOOKUP(I157,Data!$A$1:$AH$170,3,FALSE),43)</f>
        <v>39</v>
      </c>
      <c r="G157" s="33">
        <f t="shared" si="4"/>
        <v>3</v>
      </c>
      <c r="H157" t="str">
        <f t="shared" si="5"/>
        <v>39-3</v>
      </c>
      <c r="I157" s="34">
        <v>10335</v>
      </c>
    </row>
    <row r="158" spans="1:9">
      <c r="A158" s="34">
        <v>14070</v>
      </c>
      <c r="B158" s="33">
        <f>IFERROR(VLOOKUP(A158,Data!$A$1:$AH$170,3,FALSE),43)</f>
        <v>11</v>
      </c>
      <c r="F158" s="11">
        <f>IFERROR(VLOOKUP(I158,Data!$A$1:$AH$170,3,FALSE),43)</f>
        <v>39</v>
      </c>
      <c r="G158" s="33">
        <f t="shared" si="4"/>
        <v>4</v>
      </c>
      <c r="H158" t="str">
        <f t="shared" si="5"/>
        <v>39-4</v>
      </c>
      <c r="I158" s="34">
        <v>11823</v>
      </c>
    </row>
    <row r="159" spans="1:9">
      <c r="A159" s="34">
        <v>14077</v>
      </c>
      <c r="B159" s="33">
        <f>IFERROR(VLOOKUP(A159,Data!$A$1:$AH$170,3,FALSE),43)</f>
        <v>6</v>
      </c>
      <c r="F159" s="11">
        <f>IFERROR(VLOOKUP(I159,Data!$A$1:$AH$170,3,FALSE),43)</f>
        <v>39</v>
      </c>
      <c r="G159" s="33">
        <f t="shared" si="4"/>
        <v>5</v>
      </c>
      <c r="H159" t="str">
        <f t="shared" si="5"/>
        <v>39-5</v>
      </c>
      <c r="I159" s="34">
        <v>11824</v>
      </c>
    </row>
    <row r="160" spans="1:9">
      <c r="A160" s="34">
        <v>14320</v>
      </c>
      <c r="B160" s="33">
        <f>IFERROR(VLOOKUP(A160,Data!$A$1:$AH$170,3,FALSE),43)</f>
        <v>38</v>
      </c>
      <c r="F160" s="11">
        <f>IFERROR(VLOOKUP(I160,Data!$A$1:$AH$170,3,FALSE),43)</f>
        <v>40</v>
      </c>
      <c r="G160" s="33">
        <f t="shared" si="4"/>
        <v>1</v>
      </c>
      <c r="H160" t="str">
        <f t="shared" si="5"/>
        <v>40-1</v>
      </c>
      <c r="I160" s="34">
        <v>1966</v>
      </c>
    </row>
    <row r="161" spans="1:9">
      <c r="A161" s="34">
        <v>14403</v>
      </c>
      <c r="B161" s="33">
        <f>IFERROR(VLOOKUP(A161,Data!$A$1:$AH$170,3,FALSE),43)</f>
        <v>43</v>
      </c>
      <c r="F161" s="11">
        <f>IFERROR(VLOOKUP(I161,Data!$A$1:$AH$170,3,FALSE),43)</f>
        <v>40</v>
      </c>
      <c r="G161" s="33">
        <f t="shared" si="4"/>
        <v>2</v>
      </c>
      <c r="H161" t="str">
        <f t="shared" si="5"/>
        <v>40-2</v>
      </c>
      <c r="I161" s="34">
        <v>3152</v>
      </c>
    </row>
    <row r="162" spans="1:9">
      <c r="A162" s="34">
        <v>14423</v>
      </c>
      <c r="B162" s="33">
        <f>IFERROR(VLOOKUP(A162,Data!$A$1:$AH$170,3,FALSE),43)</f>
        <v>36</v>
      </c>
      <c r="F162" s="11">
        <f>IFERROR(VLOOKUP(I162,Data!$A$1:$AH$170,3,FALSE),43)</f>
        <v>40</v>
      </c>
      <c r="G162" s="33">
        <f t="shared" si="4"/>
        <v>3</v>
      </c>
      <c r="H162" t="str">
        <f t="shared" si="5"/>
        <v>40-3</v>
      </c>
      <c r="I162" s="34">
        <v>7614</v>
      </c>
    </row>
    <row r="163" spans="1:9">
      <c r="A163" s="34">
        <v>14431</v>
      </c>
      <c r="B163" s="33">
        <f>IFERROR(VLOOKUP(A163,Data!$A$1:$AH$170,3,FALSE),43)</f>
        <v>43</v>
      </c>
      <c r="F163" s="11">
        <f>IFERROR(VLOOKUP(I163,Data!$A$1:$AH$170,3,FALSE),43)</f>
        <v>40</v>
      </c>
      <c r="G163" s="33">
        <f t="shared" si="4"/>
        <v>4</v>
      </c>
      <c r="H163" t="str">
        <f t="shared" si="5"/>
        <v>40-4</v>
      </c>
      <c r="I163" s="34">
        <v>12557</v>
      </c>
    </row>
    <row r="164" spans="1:9">
      <c r="A164" s="34">
        <v>14470</v>
      </c>
      <c r="B164" s="33">
        <f>IFERROR(VLOOKUP(A164,Data!$A$1:$AH$170,3,FALSE),43)</f>
        <v>1</v>
      </c>
      <c r="F164" s="11">
        <f>IFERROR(VLOOKUP(I164,Data!$A$1:$AH$170,3,FALSE),43)</f>
        <v>41</v>
      </c>
      <c r="G164" s="33">
        <f t="shared" si="4"/>
        <v>1</v>
      </c>
      <c r="H164" t="str">
        <f t="shared" si="5"/>
        <v>41-1</v>
      </c>
      <c r="I164" s="34">
        <v>2272</v>
      </c>
    </row>
    <row r="165" spans="1:9">
      <c r="A165" s="34">
        <v>14508</v>
      </c>
      <c r="B165" s="33">
        <f>IFERROR(VLOOKUP(A165,Data!$A$1:$AH$170,3,FALSE),43)</f>
        <v>12</v>
      </c>
      <c r="F165" s="11">
        <f>IFERROR(VLOOKUP(I165,Data!$A$1:$AH$170,3,FALSE),43)</f>
        <v>41</v>
      </c>
      <c r="G165" s="33">
        <f t="shared" si="4"/>
        <v>2</v>
      </c>
      <c r="H165" t="str">
        <f t="shared" si="5"/>
        <v>41-2</v>
      </c>
      <c r="I165" s="34">
        <v>7779</v>
      </c>
    </row>
    <row r="166" spans="1:9">
      <c r="A166" s="34">
        <v>14685</v>
      </c>
      <c r="B166" s="33">
        <f>IFERROR(VLOOKUP(A166,Data!$A$1:$AH$170,3,FALSE),43)</f>
        <v>16</v>
      </c>
      <c r="F166" s="11">
        <f>IFERROR(VLOOKUP(I166,Data!$A$1:$AH$170,3,FALSE),43)</f>
        <v>41</v>
      </c>
      <c r="G166" s="33">
        <f t="shared" si="4"/>
        <v>3</v>
      </c>
      <c r="H166" t="str">
        <f t="shared" si="5"/>
        <v>41-3</v>
      </c>
      <c r="I166" s="34">
        <v>11810</v>
      </c>
    </row>
    <row r="167" spans="1:9">
      <c r="A167" s="34">
        <v>14914</v>
      </c>
      <c r="B167" s="33">
        <f>IFERROR(VLOOKUP(A167,Data!$A$1:$AH$170,3,FALSE),43)</f>
        <v>34</v>
      </c>
      <c r="F167" s="11">
        <f>IFERROR(VLOOKUP(I167,Data!$A$1:$AH$170,3,FALSE),43)</f>
        <v>41</v>
      </c>
      <c r="G167" s="33">
        <f t="shared" si="4"/>
        <v>4</v>
      </c>
      <c r="H167" t="str">
        <f t="shared" si="5"/>
        <v>41-4</v>
      </c>
      <c r="I167" s="34">
        <v>13496</v>
      </c>
    </row>
    <row r="168" spans="1:9">
      <c r="A168" s="34">
        <v>15068</v>
      </c>
      <c r="B168" s="33">
        <f>IFERROR(VLOOKUP(A168,Data!$A$1:$AH$170,3,FALSE),43)</f>
        <v>41</v>
      </c>
      <c r="F168" s="11">
        <f>IFERROR(VLOOKUP(I168,Data!$A$1:$AH$170,3,FALSE),43)</f>
        <v>41</v>
      </c>
      <c r="G168" s="33">
        <f t="shared" si="4"/>
        <v>5</v>
      </c>
      <c r="H168" t="str">
        <f t="shared" si="5"/>
        <v>41-5</v>
      </c>
      <c r="I168" s="34">
        <v>15068</v>
      </c>
    </row>
    <row r="169" spans="1:9">
      <c r="A169" s="34">
        <v>15101</v>
      </c>
      <c r="B169" s="33">
        <f>IFERROR(VLOOKUP(A169,Data!$A$1:$AH$170,3,FALSE),43)</f>
        <v>34</v>
      </c>
      <c r="F169" s="11">
        <f>IFERROR(VLOOKUP(I169,Data!$A$1:$AH$170,3,FALSE),43)</f>
        <v>42</v>
      </c>
      <c r="G169" s="33">
        <f t="shared" si="4"/>
        <v>1</v>
      </c>
      <c r="H169" t="str">
        <f t="shared" si="5"/>
        <v>42-1</v>
      </c>
      <c r="I169" s="34">
        <v>975</v>
      </c>
    </row>
    <row r="170" spans="1:9">
      <c r="A170" s="34">
        <v>15407</v>
      </c>
      <c r="B170" s="33">
        <f>IFERROR(VLOOKUP(A170,Data!$A$1:$AH$170,3,FALSE),43)</f>
        <v>10</v>
      </c>
      <c r="F170" s="11">
        <f>IFERROR(VLOOKUP(I170,Data!$A$1:$AH$170,3,FALSE),43)</f>
        <v>42</v>
      </c>
      <c r="G170" s="33">
        <f t="shared" si="4"/>
        <v>2</v>
      </c>
      <c r="H170" t="str">
        <f t="shared" si="5"/>
        <v>42-2</v>
      </c>
      <c r="I170" s="34">
        <v>1128</v>
      </c>
    </row>
    <row r="171" spans="1:9">
      <c r="A171" s="34">
        <v>15647</v>
      </c>
      <c r="B171" s="33">
        <f>IFERROR(VLOOKUP(A171,Data!$A$1:$AH$170,3,FALSE),43)</f>
        <v>37</v>
      </c>
      <c r="F171" s="11">
        <f>IFERROR(VLOOKUP(I171,Data!$A$1:$AH$170,3,FALSE),43)</f>
        <v>43</v>
      </c>
      <c r="G171" s="33">
        <f t="shared" si="4"/>
        <v>1</v>
      </c>
      <c r="H171" t="str">
        <f t="shared" si="5"/>
        <v>43-1</v>
      </c>
      <c r="I171" s="34">
        <v>7967</v>
      </c>
    </row>
    <row r="172" spans="1:9">
      <c r="A172" s="34">
        <v>15869</v>
      </c>
      <c r="B172" s="33">
        <f>IFERROR(VLOOKUP(A172,Data!$A$1:$AH$170,3,FALSE),43)</f>
        <v>8</v>
      </c>
      <c r="F172" s="11">
        <f>IFERROR(VLOOKUP(I172,Data!$A$1:$AH$170,3,FALSE),43)</f>
        <v>43</v>
      </c>
      <c r="G172" s="33">
        <f t="shared" si="4"/>
        <v>2</v>
      </c>
      <c r="H172" t="str">
        <f t="shared" si="5"/>
        <v>43-2</v>
      </c>
      <c r="I172" s="34">
        <v>7988</v>
      </c>
    </row>
    <row r="173" spans="1:9">
      <c r="A173" s="34">
        <v>15944</v>
      </c>
      <c r="B173" s="33">
        <f>IFERROR(VLOOKUP(A173,Data!$A$1:$AH$170,3,FALSE),43)</f>
        <v>36</v>
      </c>
      <c r="F173" s="11">
        <f>IFERROR(VLOOKUP(I173,Data!$A$1:$AH$170,3,FALSE),43)</f>
        <v>43</v>
      </c>
      <c r="G173" s="33">
        <f t="shared" si="4"/>
        <v>3</v>
      </c>
      <c r="H173" t="str">
        <f t="shared" si="5"/>
        <v>43-3</v>
      </c>
      <c r="I173" s="34">
        <v>10406</v>
      </c>
    </row>
    <row r="174" spans="1:9">
      <c r="A174" s="34">
        <v>16680</v>
      </c>
      <c r="B174" s="33">
        <f>IFERROR(VLOOKUP(A174,Data!$A$1:$AH$170,3,FALSE),43)</f>
        <v>5</v>
      </c>
      <c r="F174" s="11">
        <f>IFERROR(VLOOKUP(I174,Data!$A$1:$AH$170,3,FALSE),43)</f>
        <v>43</v>
      </c>
      <c r="G174" s="33">
        <f t="shared" si="4"/>
        <v>4</v>
      </c>
      <c r="H174" t="str">
        <f t="shared" si="5"/>
        <v>43-4</v>
      </c>
      <c r="I174" s="34">
        <v>14403</v>
      </c>
    </row>
    <row r="175" spans="1:9">
      <c r="A175" s="34">
        <v>16878</v>
      </c>
      <c r="B175" s="33">
        <f>IFERROR(VLOOKUP(A175,Data!$A$1:$AH$170,3,FALSE),43)</f>
        <v>9</v>
      </c>
      <c r="F175" s="11">
        <f>IFERROR(VLOOKUP(I175,Data!$A$1:$AH$170,3,FALSE),43)</f>
        <v>43</v>
      </c>
      <c r="G175" s="33">
        <f t="shared" si="4"/>
        <v>5</v>
      </c>
      <c r="H175" t="str">
        <f t="shared" si="5"/>
        <v>43-5</v>
      </c>
      <c r="I175" s="34">
        <v>14431</v>
      </c>
    </row>
  </sheetData>
  <autoFilter ref="F1:F175" xr:uid="{AFB62EE4-D031-445D-A42F-53696B3F1BD3}">
    <sortState xmlns:xlrd2="http://schemas.microsoft.com/office/spreadsheetml/2017/richdata2" ref="F2:F175">
      <sortCondition ref="F1:F17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ICC Raw Data</vt:lpstr>
      <vt:lpstr>Data</vt:lpstr>
      <vt:lpstr>Councils</vt:lpstr>
      <vt:lpstr>Districts</vt:lpstr>
      <vt:lpstr>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Lowery</dc:creator>
  <cp:lastModifiedBy>Mitchell Lowery</cp:lastModifiedBy>
  <dcterms:created xsi:type="dcterms:W3CDTF">2023-02-11T04:13:26Z</dcterms:created>
  <dcterms:modified xsi:type="dcterms:W3CDTF">2023-03-16T23:43:58Z</dcterms:modified>
</cp:coreProperties>
</file>